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C:\Users\dustaya\Documents\Eskom\02_Projects\06_Palmiet\Road Maintenance Project\02.Costing\"/>
    </mc:Choice>
  </mc:AlternateContent>
  <xr:revisionPtr revIDLastSave="0" documentId="13_ncr:1_{0CDB787F-5817-479A-8CBE-B47F0FD1E20F}" xr6:coauthVersionLast="47" xr6:coauthVersionMax="47" xr10:uidLastSave="{00000000-0000-0000-0000-000000000000}"/>
  <bookViews>
    <workbookView xWindow="-120" yWindow="-120" windowWidth="20730" windowHeight="11310" activeTab="1" xr2:uid="{00000000-000D-0000-FFFF-FFFF00000000}"/>
  </bookViews>
  <sheets>
    <sheet name="A-P&amp;G" sheetId="1" r:id="rId1"/>
    <sheet name="B-Roadworks_access access rds" sheetId="3" r:id="rId2"/>
    <sheet name="C-Side channels" sheetId="5" r:id="rId3"/>
    <sheet name="D-Jeep track" sheetId="6" r:id="rId4"/>
    <sheet name="SUMMARY" sheetId="4" r:id="rId5"/>
  </sheets>
  <definedNames>
    <definedName name="_xlnm.Print_Area" localSheetId="0">'A-P&amp;G'!$B$1:$G$57</definedName>
    <definedName name="_xlnm.Print_Area" localSheetId="1">'B-Roadworks_access access rds'!$B$1:$G$89</definedName>
    <definedName name="_xlnm.Print_Area" localSheetId="2">'C-Side channels'!$B$1:$G$67</definedName>
    <definedName name="_xlnm.Print_Area" localSheetId="3">'D-Jeep track'!$B$1:$G$18</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3" l="1"/>
  <c r="G17" i="3"/>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8" i="6" l="1"/>
  <c r="G9" i="6"/>
  <c r="G10" i="6"/>
  <c r="G11" i="6"/>
  <c r="G12" i="6"/>
  <c r="G13" i="6"/>
  <c r="G14" i="6"/>
  <c r="G15" i="6"/>
  <c r="G16" i="6"/>
  <c r="G17" i="6"/>
  <c r="G6" i="5"/>
  <c r="G76" i="3"/>
  <c r="G77" i="3"/>
  <c r="G78" i="3"/>
  <c r="G79" i="3"/>
  <c r="G80" i="3"/>
  <c r="G81" i="3"/>
  <c r="G82" i="3"/>
  <c r="G83" i="3"/>
  <c r="G84" i="3"/>
  <c r="G85" i="3"/>
  <c r="G86" i="3"/>
  <c r="G87" i="3"/>
  <c r="G88" i="3"/>
  <c r="G60" i="3"/>
  <c r="G61" i="3"/>
  <c r="G62" i="3"/>
  <c r="G63" i="3"/>
  <c r="G64" i="3"/>
  <c r="G65" i="3"/>
  <c r="G66" i="3"/>
  <c r="G67" i="3"/>
  <c r="G68" i="3"/>
  <c r="G69" i="3"/>
  <c r="G70" i="3"/>
  <c r="G71" i="3"/>
  <c r="G72" i="3"/>
  <c r="G73" i="3"/>
  <c r="G74" i="3"/>
  <c r="G75" i="3"/>
  <c r="G7" i="6" l="1"/>
  <c r="G6" i="6"/>
  <c r="G11" i="1"/>
  <c r="G12" i="1"/>
  <c r="G13" i="1"/>
  <c r="G14" i="1"/>
  <c r="G15" i="1"/>
  <c r="G16" i="1"/>
  <c r="G17" i="1"/>
  <c r="G18" i="1"/>
  <c r="G19" i="1"/>
  <c r="G20" i="1"/>
  <c r="G21" i="1"/>
  <c r="G22" i="1"/>
  <c r="G23" i="1"/>
  <c r="G24" i="1"/>
  <c r="G56" i="3"/>
  <c r="G57" i="3"/>
  <c r="G58" i="3"/>
  <c r="G59" i="3"/>
  <c r="G34" i="3"/>
  <c r="G35" i="3"/>
  <c r="G36" i="3"/>
  <c r="G37" i="3"/>
  <c r="G38" i="3"/>
  <c r="G39" i="3"/>
  <c r="G40" i="3"/>
  <c r="G41" i="3"/>
  <c r="G42" i="3"/>
  <c r="G43" i="3"/>
  <c r="G44" i="3"/>
  <c r="G45" i="3"/>
  <c r="G46" i="3"/>
  <c r="G47" i="3"/>
  <c r="G48" i="3"/>
  <c r="G18" i="6" l="1"/>
  <c r="I12" i="4" s="1"/>
  <c r="G55" i="1"/>
  <c r="G56" i="1"/>
  <c r="G51" i="1"/>
  <c r="G52" i="1"/>
  <c r="G53" i="1"/>
  <c r="G54" i="1"/>
  <c r="G35" i="1"/>
  <c r="G36" i="1"/>
  <c r="G37" i="1"/>
  <c r="G34" i="1"/>
  <c r="G33" i="1"/>
  <c r="G25" i="1"/>
  <c r="G7" i="1"/>
  <c r="G8" i="1"/>
  <c r="G9" i="1"/>
  <c r="G10" i="1"/>
  <c r="G6" i="1"/>
  <c r="G5" i="1"/>
  <c r="G53" i="3"/>
  <c r="G54" i="3"/>
  <c r="G55" i="3"/>
  <c r="G52" i="3"/>
  <c r="G9" i="3"/>
  <c r="G10" i="3"/>
  <c r="G11" i="3"/>
  <c r="G12" i="3"/>
  <c r="G13" i="3"/>
  <c r="G18" i="3"/>
  <c r="G19" i="3"/>
  <c r="G20" i="3"/>
  <c r="G21" i="3"/>
  <c r="G22" i="3"/>
  <c r="G23" i="3"/>
  <c r="G24" i="3"/>
  <c r="G25" i="3"/>
  <c r="G26" i="3"/>
  <c r="G27" i="3"/>
  <c r="G28" i="3"/>
  <c r="G29" i="3"/>
  <c r="G30" i="3"/>
  <c r="G31" i="3"/>
  <c r="G32" i="3"/>
  <c r="G33" i="3"/>
  <c r="G6" i="3"/>
  <c r="G7" i="3"/>
  <c r="G8" i="3"/>
  <c r="G67" i="5"/>
  <c r="I10" i="4" s="1"/>
  <c r="G89" i="3" l="1"/>
  <c r="G26" i="1"/>
  <c r="G32" i="1" s="1"/>
  <c r="G57" i="1" s="1"/>
  <c r="I6" i="4" s="1"/>
  <c r="I8" i="4" l="1"/>
  <c r="I14" i="4" s="1"/>
</calcChain>
</file>

<file path=xl/sharedStrings.xml><?xml version="1.0" encoding="utf-8"?>
<sst xmlns="http://schemas.openxmlformats.org/spreadsheetml/2006/main" count="351" uniqueCount="228">
  <si>
    <t>Rate=H</t>
  </si>
  <si>
    <t>SCHEDULE A : PRELIMINARY AND GENERAL</t>
  </si>
  <si>
    <t>SECTION 1: PRELIMINARY AND GENERAL</t>
  </si>
  <si>
    <t>ITEM
NO</t>
  </si>
  <si>
    <t>DESCRIPTION</t>
  </si>
  <si>
    <t>UNIT</t>
  </si>
  <si>
    <t>QTY</t>
  </si>
  <si>
    <t>RATE</t>
  </si>
  <si>
    <t>AMOUNT R</t>
  </si>
  <si>
    <t xml:space="preserve">PRELIMINARY AND GENERAL                                                                                                 </t>
  </si>
  <si>
    <t>FIXED-CHARGE ITEMS</t>
  </si>
  <si>
    <t>Sum</t>
  </si>
  <si>
    <t xml:space="preserve"> BROUGHT FORWARD</t>
  </si>
  <si>
    <t xml:space="preserve"> </t>
  </si>
  <si>
    <t xml:space="preserve"> TOTAL CARRIED FORWARD TO SUMMARY</t>
  </si>
  <si>
    <t>SUMMARY OF SCHEDULES</t>
  </si>
  <si>
    <t>SCHEDULE</t>
  </si>
  <si>
    <t xml:space="preserve"> TOTAL</t>
  </si>
  <si>
    <t>2</t>
  </si>
  <si>
    <t>3</t>
  </si>
  <si>
    <t>1.1.1</t>
  </si>
  <si>
    <t>1.1.2</t>
  </si>
  <si>
    <t>1.1.3</t>
  </si>
  <si>
    <t>1.1.4</t>
  </si>
  <si>
    <t>1.1.5</t>
  </si>
  <si>
    <t>1.1.6</t>
  </si>
  <si>
    <t>1.1.7</t>
  </si>
  <si>
    <t>2.1</t>
  </si>
  <si>
    <t>3.1</t>
  </si>
  <si>
    <t>SUMMARY</t>
  </si>
  <si>
    <t>4</t>
  </si>
  <si>
    <t>4.1</t>
  </si>
  <si>
    <t>5.1</t>
  </si>
  <si>
    <t>Portable toilets</t>
  </si>
  <si>
    <t>Storeroom or Office Containers</t>
  </si>
  <si>
    <t>Security of the Works</t>
  </si>
  <si>
    <t>PRELIMINARY AND GENERAL</t>
  </si>
  <si>
    <t>6</t>
  </si>
  <si>
    <t>6.1</t>
  </si>
  <si>
    <t>7</t>
  </si>
  <si>
    <t>7.1</t>
  </si>
  <si>
    <t>8</t>
  </si>
  <si>
    <t>8.1</t>
  </si>
  <si>
    <t>8.2</t>
  </si>
  <si>
    <t>8.3</t>
  </si>
  <si>
    <t>8.4</t>
  </si>
  <si>
    <r>
      <t>m</t>
    </r>
    <r>
      <rPr>
        <vertAlign val="superscript"/>
        <sz val="10"/>
        <color theme="1"/>
        <rFont val="Arial"/>
        <family val="2"/>
      </rPr>
      <t>2</t>
    </r>
  </si>
  <si>
    <t>PPSS ACCESS ROADS MAINTENANCE</t>
  </si>
  <si>
    <t>PLANT AND EQUIPMENT</t>
  </si>
  <si>
    <t>SUPPLY PLANT INCLUDING, OPERATOR FUEL, MAINTENANCE AND PERTINENT COST</t>
  </si>
  <si>
    <t>2.5</t>
  </si>
  <si>
    <t>2.7</t>
  </si>
  <si>
    <t>Tipper truck</t>
  </si>
  <si>
    <t>Grader</t>
  </si>
  <si>
    <t>Front End Loader</t>
  </si>
  <si>
    <t>Digger/Loader</t>
  </si>
  <si>
    <t>Water Truck</t>
  </si>
  <si>
    <t>Vibrating Roller</t>
  </si>
  <si>
    <t>Other - Specify</t>
  </si>
  <si>
    <t>ACCOMMODATION OF TRAFFIC</t>
  </si>
  <si>
    <t>hr</t>
  </si>
  <si>
    <t>Rate only</t>
  </si>
  <si>
    <t>CLEARING AND GRUBBING</t>
  </si>
  <si>
    <t>ha</t>
  </si>
  <si>
    <t>5</t>
  </si>
  <si>
    <t>EXISTING ROAD PATCH REPAIR</t>
  </si>
  <si>
    <t>5.2</t>
  </si>
  <si>
    <t>The tendered rates include full compensation for cleaning cracks with cold compressed air and removing all foreign and loose matter from the cracks, spraying an approved herbicide solution into the cracks, and allowing to dry, pre-treating cracks with a bitumen emulsion manufactured from 80/100 penetration grade bitumen. Contractor to note that a single application of crack sealant might not be sufficient, and that the application might have to be repeated. Road not to be opened and traffic to be accommodated until binder has hardened sufficiently. The rate includes all plant, equipment, operators, testing and resources to carry out the works.</t>
  </si>
  <si>
    <t>km</t>
  </si>
  <si>
    <t>CRACK SEALING (&lt; 5mm WIDTH)</t>
  </si>
  <si>
    <t>CRACK SEALING (&gt; 5mm WIDTH)</t>
  </si>
  <si>
    <t>The tendered rates include full compensation for cleaning cracks with cold compressed air and removing all foreign and loose matter from the cracks, spraying an approved herbicide solution into the cracks, and allowing to dry, pre-treating cracks with a polymer modified bitumen. Contractor to note that a single application of crack sealant might not be sufficient, and that the application might have to be repeated. Road not to be opened and traffic to be accommodated until binder has hardened sufficiently. The rate includes all plant, equipment, operators, testing and resources to carry out the works.</t>
  </si>
  <si>
    <t>REPAIRING EDGE BREAKS</t>
  </si>
  <si>
    <t>Reconstructing edges using:</t>
  </si>
  <si>
    <t>(a) Continuously-graded hot asphalt</t>
  </si>
  <si>
    <t>m</t>
  </si>
  <si>
    <t>l</t>
  </si>
  <si>
    <t>t</t>
  </si>
  <si>
    <t>Cutting back the edges of the existing surfacing for the repairing of edge breaks with an average width of 500mm</t>
  </si>
  <si>
    <t>TRAFFIC CALMING DEVICES</t>
  </si>
  <si>
    <t>9</t>
  </si>
  <si>
    <t>9.1</t>
  </si>
  <si>
    <t>200mm wide asphalt rumble strips</t>
  </si>
  <si>
    <t>ROAD MARKINGS &amp; ROAD STUDS</t>
  </si>
  <si>
    <t>10</t>
  </si>
  <si>
    <t>10.1</t>
  </si>
  <si>
    <t>Retro-reflective road marking paint:</t>
  </si>
  <si>
    <t>10.2</t>
  </si>
  <si>
    <t>Variations in rate of application:</t>
  </si>
  <si>
    <t>(a) White paint</t>
  </si>
  <si>
    <t>(b) Yellow paint</t>
  </si>
  <si>
    <t>(c) Retro-reflective beads</t>
  </si>
  <si>
    <t>Litre (l)</t>
  </si>
  <si>
    <t>kg</t>
  </si>
  <si>
    <t>10.3</t>
  </si>
  <si>
    <t>Roadstuds (Ferro Lynx A200 or similar approved) Bi-directional</t>
  </si>
  <si>
    <t>No</t>
  </si>
  <si>
    <t>Rate Only</t>
  </si>
  <si>
    <t>11</t>
  </si>
  <si>
    <t>ROAD SIGNS</t>
  </si>
  <si>
    <t>11.1</t>
  </si>
  <si>
    <t>Supply and erect retro reflective road signs with 76.2 x 3mm diameter galvanised steel tubing</t>
  </si>
  <si>
    <t>(b) Gentle curve right sign (W202)</t>
  </si>
  <si>
    <t>(a) Stop sign (R1)</t>
  </si>
  <si>
    <t>(c) Rumble strip warning sign</t>
  </si>
  <si>
    <t>12</t>
  </si>
  <si>
    <t>12.1</t>
  </si>
  <si>
    <t>STONE PITCH DRAIN REPAIRS</t>
  </si>
  <si>
    <t>13</t>
  </si>
  <si>
    <t>13.1</t>
  </si>
  <si>
    <t>High pressure waterjet, clean concrete surfaces and remove unsound concrete. Contractor shall apply patching product as per manufacturers requirements profiling the area to the shape of the previous undamaged structure. Sika Monotop 3020 ZA for 5mm thick application or similar approved to be used as per manufacturer's specifications. Rate includes compressive strength testing.</t>
  </si>
  <si>
    <t>High pressure waterjet, clean concrete surfaces and remove unsound concrete. Contractor shall apply patching product as per manufacturers requirements profiling the area to the shape of the previous undamaged structure. Sika Monotop 412 nfg in 50mm thick applications or similar approved to be used for a 80mm thick repair as per manufacturer's specifications. Rate includes compressive strength testing.</t>
  </si>
  <si>
    <t>13.2</t>
  </si>
  <si>
    <t>Cast in-situ reinforced concrete v-drain channel:</t>
  </si>
  <si>
    <r>
      <t>m</t>
    </r>
    <r>
      <rPr>
        <vertAlign val="superscript"/>
        <sz val="10"/>
        <color theme="1"/>
        <rFont val="Arial"/>
        <family val="2"/>
      </rPr>
      <t>3</t>
    </r>
  </si>
  <si>
    <t>Removing existing guardrails</t>
  </si>
  <si>
    <t>Erecting of guardrails at 3,81m spacing.</t>
  </si>
  <si>
    <t>(a) On timber posts</t>
  </si>
  <si>
    <t>SCHEDULE B : ROADWORKS ACCESS ROADS</t>
  </si>
  <si>
    <t>SCHEDULE C : CONCRETE CHANNEL REPAIRS</t>
  </si>
  <si>
    <t>FINISHING THE ROAD AND ROAD RESERVE</t>
  </si>
  <si>
    <t>Single carrieageway road</t>
  </si>
  <si>
    <t>Accommodation of traffic for access roads for the duration of contract. The contract rate include standard traffic accommodation, signage, flagmen, safety signs, traffic safety equipment for the installation of rumble strips, road studs, and road repairs</t>
  </si>
  <si>
    <t>Contractual Requirements</t>
  </si>
  <si>
    <t>Contractor's obligation in respect of the Occupational Health and Safety Act and construction regulations. Health and Safety file preparation and submission taking cognisance of the Employer's health and safety specifications and/or requirements.</t>
  </si>
  <si>
    <t>Site De-establishment</t>
  </si>
  <si>
    <t>Provisional amount for materials testing as instructed by the Engineer</t>
  </si>
  <si>
    <t>Cost of survey in terms of land surveying act</t>
  </si>
  <si>
    <t>1.1.8</t>
  </si>
  <si>
    <t>Provisional Sum</t>
  </si>
  <si>
    <t>(b) Yellow lines broken or unbroken
     (100mm) (RM4.1 &amp; RM4.2)</t>
  </si>
  <si>
    <t>(a) White lines broken or unbroken
     (100mm) (WM3 &amp; solid)</t>
  </si>
  <si>
    <t>(a) Supply and installation of
     permanent roadstuds (Y/R)</t>
  </si>
  <si>
    <t>(c) White lines broken or unbroken
     (500mm)</t>
  </si>
  <si>
    <t>(d) White lettering and symbols
     (STOP)</t>
  </si>
  <si>
    <t>(b) Supply and installation of
     permanent roadstuds (W/W)</t>
  </si>
  <si>
    <t>(c) Supply and installation of
     permanent roadstuds (R/R)</t>
  </si>
  <si>
    <t>(d) Supply and installation of
     permanent roadstuds (R/W)</t>
  </si>
  <si>
    <t>Clearing with machines and hand labour where necessary. This includes removal of vegetation in the roadway and dispose off site.</t>
  </si>
  <si>
    <t>ROUTINE ROAD MAINTENANCE WITHIN THE SITE OF THE WORKS</t>
  </si>
  <si>
    <t>Cleaning out culverts</t>
  </si>
  <si>
    <t>14</t>
  </si>
  <si>
    <t>SIDE DRAINS</t>
  </si>
  <si>
    <t>Clean side drains both concrete V-drains and stone pitched channels of all debris and unwanted vegetative growth</t>
  </si>
  <si>
    <t>Lump sum</t>
  </si>
  <si>
    <t>13.3</t>
  </si>
  <si>
    <t>CONSTRUCTION OF PAVEMENT LAYER</t>
  </si>
  <si>
    <t>Clearing with machines and hand labour where necessary. Applicable to 500mm width adjacent to roadway on either side. This includes removal of vegetation in the roadway and dispose off site. Fall of area adjacent to roadway to be maintained after clearing has been executed.</t>
  </si>
  <si>
    <t>11.2</t>
  </si>
  <si>
    <t>Supply and erect retro reflective road signs with 50 x 50 x 2mm galvanised square hollow section</t>
  </si>
  <si>
    <t>(d) Proceed left only sign (R105)</t>
  </si>
  <si>
    <t>(e) Wild animals ahead sign (W313)</t>
  </si>
  <si>
    <t>(a) Danger plate sign (W401)</t>
  </si>
  <si>
    <t>(b) Danger plate sign (W402)</t>
  </si>
  <si>
    <t>The tendered rates includes full compensation for ripping/reworking of existing road material, placing, spreading the material,  breaking down oversize material, shaping (survey for level control), scarifying, grader blading, watering, slush compaction, mixing of in situ material where required and compaction to 98% MOD AASHTO density, preparing surface to receive G4 base course and compact in layers not exceeding 100mm thick to a density of 98% MOD AASHTO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 The Contractor to allow for 200mm correction layer of base coarse obtained from commercial sources, tidying and finishing off the road within the road reserve. The rate includes all plant, equipment, operators, testing and resources to carry out the works including Modified AASHTO density tests and field compaction tests.</t>
  </si>
  <si>
    <t>The tendered rates includes full compensation for ripping/reworking of existing road material, placing, spreading the material,  breaking down oversize material, shaping (survey for level control), scarifying, grader blading, watering, slush compaction, mixing of in situ material where required, preparing surface to receive G5 subbase course compacted to 95% MOD AASHTO density and G4 base course compacted to 98% MOD AASHTO density compacted in layers not exceeding 100mm thick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supplier.The Contractor to allow for 250mm correction layer of G5 subbase and 200mm correction layer of G4 base coarse obtained from commercial sources, tidying and finishing off the road within the road reserve. The rate includes all plant, equipment, operators, testing and resources to carry out the works. Modified AASHTO density tests and field compaction tests.</t>
  </si>
  <si>
    <t>Sealing joints with bitumen emulsion  and geosynthetic strips</t>
  </si>
  <si>
    <r>
      <t>Tack coat 60% Anionic bitumen emulsion at rate of application 1L/m</t>
    </r>
    <r>
      <rPr>
        <vertAlign val="superscript"/>
        <sz val="10"/>
        <color theme="1"/>
        <rFont val="Arial"/>
        <family val="2"/>
      </rPr>
      <t>2</t>
    </r>
  </si>
  <si>
    <t>The tendered rates includes full compensation for ripping/reworking of existing road material, placing 300mm thick layer of G5 gravel obtained from Palmiet quarry to be used for shortfall material where required, spreading the material,  breaking down oversize material, shaping (survey for level control), scarifying, grader blading, watering, slush compaction, mixing of in situ material where required and compaction, preparing surface to receive G5 base course and compact in layers not exceeding 150mm thick to a density of 98% MOD AASHTO. Maintenance of existing drains and channels, tidying and finishing off the road within the road reserve. The rate includes all plant, equipment, operators, testing and resources to carry out the works including Modified AASHTO density tests and field compaction tests.</t>
  </si>
  <si>
    <t>SCHEDULE D : ROADWORKS FOR JEEP TRACK</t>
  </si>
  <si>
    <t>Jeep Track - Maintenance for full width of jeep track</t>
  </si>
  <si>
    <t>All Roadways. Type G5 Commercial Gravel (150mm x 2) compacted to 98% Mod AASHTO max density for jeep track</t>
  </si>
  <si>
    <t>SCHEDULE D : JEEP TRACK REPAIRS</t>
  </si>
  <si>
    <t>Repair stone pitched grout to a depth of 300mm</t>
  </si>
  <si>
    <t>15</t>
  </si>
  <si>
    <t>14.1</t>
  </si>
  <si>
    <t>CONCRETE LINED V-DRAIN CONSTRUCTION</t>
  </si>
  <si>
    <t>Preparation of in-situ material for v-drain channel:</t>
  </si>
  <si>
    <t>Backfill and compaction:</t>
  </si>
  <si>
    <t>Formwork to form open joints:</t>
  </si>
  <si>
    <t>Joints:</t>
  </si>
  <si>
    <t>Test Cubes:</t>
  </si>
  <si>
    <t>CONCRETE CHANNEL CONSTRUCTION</t>
  </si>
  <si>
    <t>Install new C1 channels with 20mm silicone sealant and 20MPa concrete benching as per dwg. No. 18.48/25096</t>
  </si>
  <si>
    <t>15.1</t>
  </si>
  <si>
    <t>16</t>
  </si>
  <si>
    <t>16.1</t>
  </si>
  <si>
    <t>16.1.1</t>
  </si>
  <si>
    <t>16.1.2</t>
  </si>
  <si>
    <t>16.2</t>
  </si>
  <si>
    <t>16.2.1</t>
  </si>
  <si>
    <t>16.2.2</t>
  </si>
  <si>
    <t>16.2.3</t>
  </si>
  <si>
    <t>16.2.4</t>
  </si>
  <si>
    <t>16.2.5</t>
  </si>
  <si>
    <t>17</t>
  </si>
  <si>
    <t>17.1</t>
  </si>
  <si>
    <t>18</t>
  </si>
  <si>
    <t xml:space="preserve">18.1 </t>
  </si>
  <si>
    <t>19</t>
  </si>
  <si>
    <t>19.1</t>
  </si>
  <si>
    <t>20</t>
  </si>
  <si>
    <t>20.1.1</t>
  </si>
  <si>
    <t>20.1.2</t>
  </si>
  <si>
    <t>SCHEDULE B : ROADWORKS - ACCESS ROADS</t>
  </si>
  <si>
    <t>Set</t>
  </si>
  <si>
    <t>Making and testing 3 No. 150 x 150 x 150mm concrete strength test cubes (1 set) in accordance with SANS method 5861, 5862 and 5863</t>
  </si>
  <si>
    <t>250 Micron Polyethylene sheet to underside of concrete lined V-drain channels</t>
  </si>
  <si>
    <t>Waterproofing:</t>
  </si>
  <si>
    <t>Preperation and Concrete Repairs using Trowel Applied Mortar:</t>
  </si>
  <si>
    <t>Preperation and Concrete Repairs using Cast In-situ Concrete:</t>
  </si>
  <si>
    <t>Preperation and Concrete Construction using Cast In-situ Concrete:</t>
  </si>
  <si>
    <t xml:space="preserve">(a) Excavate existing poor soil/mud in
     area to receive concrete channel </t>
  </si>
  <si>
    <t>(b) Rip, shape and compact to 93%
     MOD AASHTO in-situ materials for 
     material thickness of 150mm       
     thickness</t>
  </si>
  <si>
    <t xml:space="preserve">(b) Excavate and box shape area to
     receive concrete channel </t>
  </si>
  <si>
    <t>(a) 12mm softboard on ends of 3m
       concrete V-drain channels</t>
  </si>
  <si>
    <t>(b) Install joints with backing chord
      and sealant between concrete
      V-drain channels</t>
  </si>
  <si>
    <t>(a) Backfill G5 material compacted to
     95% MOD AASHTO</t>
  </si>
  <si>
    <t>(b) Box shape area to receive 
     concrete channel</t>
  </si>
  <si>
    <t>(a) Cast 120mm thick in-situ concrete
     v-drain channel, class 25/19 Mpa            
     complete to detail</t>
  </si>
  <si>
    <t>(b) Wood float to Concrete lined V-
     drain channels</t>
  </si>
  <si>
    <t>10mm softboard on ends of 3m concrete V-drain channels</t>
  </si>
  <si>
    <t>Expansion joints with jointex backing chord and 10 x 10mm sealant between concrete V-drain channels</t>
  </si>
  <si>
    <t>17.1.1</t>
  </si>
  <si>
    <t>17.1.2</t>
  </si>
  <si>
    <t>17.1.3</t>
  </si>
  <si>
    <t>17.1.4</t>
  </si>
  <si>
    <t>17.1.5</t>
  </si>
  <si>
    <t xml:space="preserve">(a) Remove existing damaged
      sealants and remove all foreign 
      and loose matter from the joints
      with cold compressed air
</t>
  </si>
  <si>
    <t>(a) Cast 120mm thick in-situ concrete
      V-drain channel, class 25/19 Mpa      
     complete to detail</t>
  </si>
  <si>
    <t>SCHEDULE C : SIDE CHANNELS - ACCESS ROADS</t>
  </si>
  <si>
    <t>Preparation of in-situ material for
V-drain channel:</t>
  </si>
  <si>
    <t>CONCRETE LINED V-DRAIN CHANNEL REPAIRS</t>
  </si>
  <si>
    <t>(a) Rip, shape and compact to 93%
     MOD AASHTO in-situ materials</t>
  </si>
  <si>
    <t>5.3</t>
  </si>
  <si>
    <t>Break out previously casted soilcrete below road surface.</t>
  </si>
  <si>
    <t>5.4</t>
  </si>
  <si>
    <t>The tendered rates includes full compensation for ripping/reworking of existing road material, placing, spreading the material,  breaking down oversize material, shaping (survey for level control), scarifying, grader blading, watering, slush compaction, mixing of in situ material compacted to 93% MOD AASHTO density where required, preparing surface to receive G5 subbase course compacted to 95% MOD AASHTO density and G4 base course compacted to 98% MOD AASHTO density compacted in layers not exceeding 100mm thick 40mm below the existing road surface to receive new tack coat of 1L/m2 of 60% Anionic Bitumen emulsion and the void in the patch to be filled in with continuously graded asphalt wearing course to 5-10mm above the existing road surface. All joints between existing and newly laid asphalt to be sealed with a bitumen emulsion sealant and geosynthetic strip from a reputable supplier.The Contractor to allow for 550mm correction layer of G5 subbase and 200mm correction layer of G4 base coarse obtained from commercial sources, tidying and finishing off the road within the road reserve. The rate includes all plant, equipment, operators, testing and resources to carry out the works. Modified AASHTO density tests and field compaction 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</si>
</sst>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00"/>
    <numFmt numFmtId="165" formatCode="#\ ##0"/>
    <numFmt numFmtId="166" formatCode="_ &quot;R&quot;\ * #,##0.00_ ;_ &quot;R&quot;\ * \-#,##0.00_ ;_ &quot;R&quot;\ * &quot;-&quot;??_ ;_ @_ "/>
    <numFmt numFmtId="167" formatCode="_ * #,##0.00_ ;_ * \-#,##0.00_ ;_ * &quot;-&quot;??_ ;_ @_ "/>
    <numFmt numFmtId="168" formatCode="0;0;;@"/>
  </numFmts>
  <fonts count="11" x14ac:knownFonts="1">
    <font>
      <sz val="11"/>
      <color theme="1"/>
      <name val="Calibri"/>
      <family val="2"/>
      <scheme val="minor"/>
    </font>
    <font>
      <sz val="10"/>
      <color theme="1"/>
      <name val="Arial"/>
      <family val="2"/>
    </font>
    <font>
      <sz val="10"/>
      <color theme="1"/>
      <name val="Calibri"/>
      <family val="2"/>
      <scheme val="minor"/>
    </font>
    <font>
      <b/>
      <u/>
      <sz val="10"/>
      <color theme="1"/>
      <name val="Arial"/>
      <family val="2"/>
    </font>
    <font>
      <sz val="12"/>
      <color theme="1"/>
      <name val="Arial"/>
      <family val="2"/>
    </font>
    <font>
      <sz val="12"/>
      <color theme="1"/>
      <name val="Calibri"/>
      <family val="2"/>
      <scheme val="minor"/>
    </font>
    <font>
      <sz val="10"/>
      <name val="Arial"/>
      <family val="2"/>
    </font>
    <font>
      <sz val="10"/>
      <name val="Arial"/>
      <family val="2"/>
    </font>
    <font>
      <b/>
      <sz val="10"/>
      <color theme="1"/>
      <name val="Calibri"/>
      <family val="2"/>
      <scheme val="minor"/>
    </font>
    <font>
      <b/>
      <sz val="10"/>
      <color theme="1"/>
      <name val="Arial"/>
      <family val="2"/>
    </font>
    <font>
      <vertAlign val="superscript"/>
      <sz val="10"/>
      <color theme="1"/>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9">
    <xf numFmtId="0" fontId="0" fillId="0" borderId="0"/>
    <xf numFmtId="0" fontId="6" fillId="0" borderId="0"/>
    <xf numFmtId="167"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0" fontId="6" fillId="0" borderId="0"/>
    <xf numFmtId="0" fontId="7" fillId="0" borderId="0"/>
    <xf numFmtId="0" fontId="6" fillId="0" borderId="0"/>
    <xf numFmtId="0" fontId="7" fillId="0" borderId="0"/>
  </cellStyleXfs>
  <cellXfs count="65">
    <xf numFmtId="0" fontId="0" fillId="0" borderId="0" xfId="0"/>
    <xf numFmtId="0" fontId="0" fillId="0" borderId="0" xfId="0" applyAlignment="1">
      <alignment vertical="top"/>
    </xf>
    <xf numFmtId="0" fontId="1" fillId="0" borderId="0" xfId="0" applyFont="1" applyAlignment="1">
      <alignment horizontal="center" vertical="top"/>
    </xf>
    <xf numFmtId="0" fontId="2" fillId="0" borderId="0" xfId="0" applyFont="1" applyAlignment="1">
      <alignment vertical="top"/>
    </xf>
    <xf numFmtId="0" fontId="1" fillId="0" borderId="0" xfId="0" applyFont="1" applyAlignment="1">
      <alignment horizontal="left" vertical="top"/>
    </xf>
    <xf numFmtId="0" fontId="3" fillId="0" borderId="0" xfId="0" applyFont="1" applyAlignment="1">
      <alignment horizontal="right" vertical="top"/>
    </xf>
    <xf numFmtId="0" fontId="1" fillId="0" borderId="0" xfId="0" applyFont="1" applyAlignment="1">
      <alignment vertical="top" wrapText="1"/>
    </xf>
    <xf numFmtId="0" fontId="1" fillId="0" borderId="0" xfId="0" applyFont="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9" fontId="3" fillId="0" borderId="4" xfId="0" applyNumberFormat="1" applyFont="1" applyBorder="1" applyAlignment="1">
      <alignment vertical="top" wrapText="1"/>
    </xf>
    <xf numFmtId="0" fontId="1" fillId="0" borderId="4" xfId="0" applyFont="1" applyBorder="1" applyAlignment="1">
      <alignment horizontal="right" vertical="top" wrapText="1"/>
    </xf>
    <xf numFmtId="0" fontId="1" fillId="0" borderId="5" xfId="0" applyFont="1" applyBorder="1" applyAlignment="1">
      <alignment vertical="top" wrapText="1"/>
    </xf>
    <xf numFmtId="49" fontId="1" fillId="0" borderId="5" xfId="0" applyNumberFormat="1" applyFont="1" applyBorder="1" applyAlignment="1">
      <alignment vertical="top" wrapText="1"/>
    </xf>
    <xf numFmtId="0" fontId="1" fillId="0" borderId="5" xfId="0" applyFont="1" applyBorder="1" applyAlignment="1">
      <alignment horizontal="center" vertical="top" wrapText="1"/>
    </xf>
    <xf numFmtId="0" fontId="1" fillId="0" borderId="5" xfId="0" applyFont="1" applyBorder="1" applyAlignment="1">
      <alignment horizontal="right" vertical="top" wrapText="1"/>
    </xf>
    <xf numFmtId="164" fontId="1" fillId="0" borderId="5" xfId="0" applyNumberFormat="1" applyFont="1" applyBorder="1" applyAlignment="1">
      <alignment horizontal="right" vertical="top" wrapText="1"/>
    </xf>
    <xf numFmtId="49" fontId="1" fillId="0" borderId="5" xfId="0" applyNumberFormat="1" applyFont="1" applyBorder="1" applyAlignment="1">
      <alignment horizontal="center" vertical="top" wrapText="1"/>
    </xf>
    <xf numFmtId="165" fontId="1" fillId="0" borderId="5" xfId="0" applyNumberFormat="1" applyFont="1" applyBorder="1" applyAlignment="1">
      <alignment horizontal="right" vertical="top" wrapText="1"/>
    </xf>
    <xf numFmtId="0" fontId="1" fillId="0" borderId="0" xfId="0" applyFont="1" applyAlignment="1">
      <alignment vertical="center" wrapText="1"/>
    </xf>
    <xf numFmtId="0" fontId="1" fillId="0" borderId="2" xfId="0" applyFont="1" applyBorder="1" applyAlignment="1">
      <alignment horizontal="left" vertical="center"/>
    </xf>
    <xf numFmtId="49" fontId="1"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right" vertical="center" wrapText="1"/>
    </xf>
    <xf numFmtId="164" fontId="1" fillId="0" borderId="3" xfId="0" applyNumberFormat="1" applyFont="1" applyBorder="1" applyAlignment="1">
      <alignment horizontal="right" vertical="center" wrapText="1"/>
    </xf>
    <xf numFmtId="0" fontId="1" fillId="0" borderId="0" xfId="0" applyFont="1" applyAlignment="1">
      <alignment horizontal="left" vertical="top" wrapText="1"/>
    </xf>
    <xf numFmtId="49" fontId="1" fillId="0" borderId="0" xfId="0" applyNumberFormat="1" applyFont="1" applyAlignment="1">
      <alignment horizontal="left" vertical="top" wrapText="1"/>
    </xf>
    <xf numFmtId="0" fontId="1" fillId="0" borderId="0" xfId="0" applyFont="1" applyAlignment="1">
      <alignment horizontal="left" vertical="center"/>
    </xf>
    <xf numFmtId="0" fontId="1" fillId="0" borderId="0" xfId="0" applyFont="1" applyAlignment="1">
      <alignment horizontal="left" vertical="center" wrapText="1"/>
    </xf>
    <xf numFmtId="0" fontId="4" fillId="0" borderId="0" xfId="0" applyFont="1" applyAlignment="1">
      <alignment horizontal="left" vertical="top"/>
    </xf>
    <xf numFmtId="0" fontId="5" fillId="0" borderId="0" xfId="0" applyFont="1" applyAlignment="1">
      <alignment vertical="top"/>
    </xf>
    <xf numFmtId="4" fontId="1" fillId="0" borderId="0" xfId="0" applyNumberFormat="1" applyFont="1" applyAlignment="1">
      <alignment vertical="top" wrapText="1"/>
    </xf>
    <xf numFmtId="4" fontId="1" fillId="0" borderId="0" xfId="0" applyNumberFormat="1" applyFont="1" applyAlignment="1">
      <alignment horizontal="right" vertical="top" wrapText="1"/>
    </xf>
    <xf numFmtId="4" fontId="1" fillId="0" borderId="1" xfId="0" applyNumberFormat="1" applyFont="1" applyBorder="1" applyAlignment="1">
      <alignment horizontal="right" vertical="center" wrapText="1"/>
    </xf>
    <xf numFmtId="4" fontId="2" fillId="0" borderId="0" xfId="0" applyNumberFormat="1" applyFont="1" applyAlignment="1">
      <alignment vertical="top"/>
    </xf>
    <xf numFmtId="4" fontId="1" fillId="0" borderId="5" xfId="0" applyNumberFormat="1" applyFont="1" applyBorder="1" applyAlignment="1">
      <alignment horizontal="right" vertical="top" wrapText="1"/>
    </xf>
    <xf numFmtId="4" fontId="1" fillId="0" borderId="3" xfId="0" applyNumberFormat="1" applyFont="1" applyBorder="1" applyAlignment="1">
      <alignment horizontal="right" vertical="center" wrapText="1"/>
    </xf>
    <xf numFmtId="4" fontId="3" fillId="0" borderId="0" xfId="0" applyNumberFormat="1" applyFont="1" applyAlignment="1">
      <alignment horizontal="right" vertical="top"/>
    </xf>
    <xf numFmtId="4" fontId="1" fillId="0" borderId="3" xfId="0" applyNumberFormat="1" applyFont="1" applyBorder="1" applyAlignment="1">
      <alignment horizontal="center" vertical="top" wrapText="1"/>
    </xf>
    <xf numFmtId="4" fontId="0" fillId="0" borderId="0" xfId="0" applyNumberFormat="1" applyAlignment="1">
      <alignment vertical="top"/>
    </xf>
    <xf numFmtId="164" fontId="1" fillId="2" borderId="5" xfId="0" applyNumberFormat="1" applyFont="1" applyFill="1" applyBorder="1" applyAlignment="1" applyProtection="1">
      <alignment horizontal="right" vertical="top" wrapText="1"/>
      <protection locked="0"/>
    </xf>
    <xf numFmtId="0" fontId="1" fillId="2" borderId="5" xfId="0" applyFont="1" applyFill="1" applyBorder="1" applyAlignment="1">
      <alignment vertical="top" wrapText="1"/>
    </xf>
    <xf numFmtId="0" fontId="0" fillId="0" borderId="6" xfId="0" applyBorder="1"/>
    <xf numFmtId="0" fontId="0" fillId="0" borderId="5" xfId="0" applyBorder="1"/>
    <xf numFmtId="49" fontId="3" fillId="0" borderId="5" xfId="0" applyNumberFormat="1" applyFont="1" applyBorder="1" applyAlignment="1">
      <alignment vertical="top" wrapText="1"/>
    </xf>
    <xf numFmtId="0" fontId="9" fillId="0" borderId="0" xfId="0" applyFont="1" applyAlignment="1">
      <alignment horizontal="left" vertical="top"/>
    </xf>
    <xf numFmtId="0" fontId="8" fillId="0" borderId="0" xfId="0" applyFont="1" applyAlignment="1">
      <alignment vertical="top"/>
    </xf>
    <xf numFmtId="49" fontId="9" fillId="0" borderId="5" xfId="0" applyNumberFormat="1" applyFont="1" applyBorder="1" applyAlignment="1">
      <alignment vertical="top" wrapText="1"/>
    </xf>
    <xf numFmtId="49" fontId="9" fillId="0" borderId="4" xfId="0" applyNumberFormat="1" applyFont="1" applyBorder="1" applyAlignment="1">
      <alignment vertical="top" wrapText="1"/>
    </xf>
    <xf numFmtId="0" fontId="9" fillId="0" borderId="0" xfId="0" applyFont="1" applyAlignment="1">
      <alignment vertical="top" wrapText="1"/>
    </xf>
    <xf numFmtId="168" fontId="1" fillId="0" borderId="5" xfId="0" applyNumberFormat="1" applyFont="1" applyBorder="1" applyAlignment="1">
      <alignment horizontal="right" vertical="top" wrapText="1"/>
    </xf>
    <xf numFmtId="168" fontId="1" fillId="0" borderId="4" xfId="0" applyNumberFormat="1" applyFont="1" applyBorder="1" applyAlignment="1">
      <alignment horizontal="right" vertical="top" wrapText="1"/>
    </xf>
    <xf numFmtId="168" fontId="1" fillId="0" borderId="5" xfId="0" applyNumberFormat="1" applyFont="1" applyBorder="1" applyAlignment="1">
      <alignment vertical="top" wrapText="1"/>
    </xf>
    <xf numFmtId="49" fontId="1" fillId="0" borderId="5" xfId="0" applyNumberFormat="1" applyFont="1" applyFill="1" applyBorder="1" applyAlignment="1">
      <alignment vertical="top" wrapText="1"/>
    </xf>
    <xf numFmtId="49" fontId="1" fillId="0" borderId="5" xfId="0" applyNumberFormat="1" applyFont="1" applyFill="1" applyBorder="1" applyAlignment="1">
      <alignment horizontal="center" vertical="top" wrapText="1"/>
    </xf>
    <xf numFmtId="0" fontId="1" fillId="0" borderId="5" xfId="0" applyFont="1" applyFill="1" applyBorder="1" applyAlignment="1">
      <alignment horizontal="right" vertical="top" wrapText="1"/>
    </xf>
    <xf numFmtId="164" fontId="1" fillId="0" borderId="5" xfId="0" applyNumberFormat="1" applyFont="1" applyFill="1" applyBorder="1" applyAlignment="1" applyProtection="1">
      <alignment horizontal="right" vertical="top" wrapText="1"/>
      <protection locked="0"/>
    </xf>
    <xf numFmtId="0" fontId="9" fillId="0" borderId="0" xfId="0" applyFont="1" applyAlignment="1">
      <alignment horizontal="center" vertical="top"/>
    </xf>
    <xf numFmtId="49" fontId="1" fillId="0" borderId="0" xfId="0" applyNumberFormat="1" applyFont="1" applyBorder="1" applyAlignment="1">
      <alignment vertical="top" wrapText="1"/>
    </xf>
    <xf numFmtId="0" fontId="9" fillId="0" borderId="0" xfId="0" applyFont="1" applyAlignment="1">
      <alignment horizontal="left" vertical="top" wrapText="1"/>
    </xf>
    <xf numFmtId="0" fontId="8" fillId="0" borderId="0" xfId="0" applyFont="1" applyBorder="1" applyAlignment="1">
      <alignment horizontal="center" vertical="top"/>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7" xfId="0" applyFont="1" applyBorder="1" applyAlignment="1">
      <alignment horizontal="left" vertical="center"/>
    </xf>
  </cellXfs>
  <cellStyles count="9">
    <cellStyle name="Comma 2" xfId="2" xr:uid="{00000000-0005-0000-0000-000000000000}"/>
    <cellStyle name="Currency 2" xfId="3" xr:uid="{00000000-0005-0000-0000-000001000000}"/>
    <cellStyle name="Currency 3" xfId="4" xr:uid="{00000000-0005-0000-0000-000002000000}"/>
    <cellStyle name="Normal" xfId="0" builtinId="0"/>
    <cellStyle name="Normal 10" xfId="5" xr:uid="{00000000-0005-0000-0000-000004000000}"/>
    <cellStyle name="Normal 10 2" xfId="6" xr:uid="{00000000-0005-0000-0000-000005000000}"/>
    <cellStyle name="Normal 2" xfId="7" xr:uid="{00000000-0005-0000-0000-000006000000}"/>
    <cellStyle name="Normal 2 2" xfId="8" xr:uid="{00000000-0005-0000-0000-000007000000}"/>
    <cellStyle name="Normal 3" xfId="1"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7"/>
  <sheetViews>
    <sheetView showGridLines="0" view="pageBreakPreview" topLeftCell="B1" zoomScale="85" zoomScaleNormal="100" zoomScaleSheetLayoutView="85" workbookViewId="0">
      <selection activeCell="C13" sqref="C13"/>
    </sheetView>
  </sheetViews>
  <sheetFormatPr defaultColWidth="9.140625" defaultRowHeight="15" x14ac:dyDescent="0.25"/>
  <cols>
    <col min="1" max="1" width="5.42578125" style="1" hidden="1" customWidth="1"/>
    <col min="2" max="2" width="8.7109375" style="1" customWidth="1"/>
    <col min="3" max="3" width="31.42578125" style="1" customWidth="1"/>
    <col min="4" max="5" width="9.7109375" style="1" customWidth="1"/>
    <col min="6" max="6" width="10.85546875" style="1" customWidth="1"/>
    <col min="7" max="7" width="14.140625" style="1" customWidth="1"/>
    <col min="8" max="16384" width="9.140625" style="1"/>
  </cols>
  <sheetData>
    <row r="1" spans="1:7" s="3" customFormat="1" ht="26.25" customHeight="1" x14ac:dyDescent="0.25">
      <c r="B1" s="60" t="s">
        <v>47</v>
      </c>
      <c r="C1" s="60"/>
      <c r="D1" s="60"/>
      <c r="E1" s="60"/>
      <c r="F1" s="60"/>
      <c r="G1" s="60"/>
    </row>
    <row r="2" spans="1:7" s="3" customFormat="1" ht="12.75" x14ac:dyDescent="0.25">
      <c r="B2" s="46" t="s">
        <v>1</v>
      </c>
      <c r="C2" s="47"/>
      <c r="D2" s="47"/>
      <c r="E2" s="47"/>
      <c r="F2" s="47"/>
      <c r="G2" s="47"/>
    </row>
    <row r="3" spans="1:7" s="3" customFormat="1" ht="12.75" x14ac:dyDescent="0.25">
      <c r="G3" s="5" t="s">
        <v>2</v>
      </c>
    </row>
    <row r="4" spans="1:7" s="6" customFormat="1" ht="27.6" customHeight="1" x14ac:dyDescent="0.25">
      <c r="B4" s="8" t="s">
        <v>3</v>
      </c>
      <c r="C4" s="8" t="s">
        <v>4</v>
      </c>
      <c r="D4" s="8" t="s">
        <v>5</v>
      </c>
      <c r="E4" s="8" t="s">
        <v>6</v>
      </c>
      <c r="F4" s="8" t="s">
        <v>7</v>
      </c>
      <c r="G4" s="9" t="s">
        <v>8</v>
      </c>
    </row>
    <row r="5" spans="1:7" s="6" customFormat="1" ht="12.75" x14ac:dyDescent="0.25">
      <c r="A5" s="6">
        <v>199</v>
      </c>
      <c r="B5" s="49">
        <v>1</v>
      </c>
      <c r="C5" s="11" t="s">
        <v>36</v>
      </c>
      <c r="D5" s="10"/>
      <c r="E5" s="12"/>
      <c r="F5" s="12"/>
      <c r="G5" s="52">
        <f>E5*F5</f>
        <v>0</v>
      </c>
    </row>
    <row r="6" spans="1:7" s="6" customFormat="1" ht="12.75" customHeight="1" x14ac:dyDescent="0.25">
      <c r="B6" s="13"/>
      <c r="C6" s="13"/>
      <c r="D6" s="13"/>
      <c r="E6" s="13"/>
      <c r="F6" s="13"/>
      <c r="G6" s="53">
        <f>E6*F6</f>
        <v>0</v>
      </c>
    </row>
    <row r="7" spans="1:7" s="6" customFormat="1" ht="12.75" x14ac:dyDescent="0.25">
      <c r="A7" s="6">
        <v>200</v>
      </c>
      <c r="B7" s="14"/>
      <c r="C7" s="14" t="s">
        <v>9</v>
      </c>
      <c r="D7" s="15"/>
      <c r="E7" s="16"/>
      <c r="F7" s="16"/>
      <c r="G7" s="53">
        <f t="shared" ref="G7:G25" si="0">E7*F7</f>
        <v>0</v>
      </c>
    </row>
    <row r="8" spans="1:7" s="6" customFormat="1" ht="12.75" customHeight="1" x14ac:dyDescent="0.25">
      <c r="B8" s="13"/>
      <c r="C8" s="13"/>
      <c r="D8" s="13"/>
      <c r="E8" s="13"/>
      <c r="F8" s="13"/>
      <c r="G8" s="53">
        <f t="shared" si="0"/>
        <v>0</v>
      </c>
    </row>
    <row r="9" spans="1:7" s="6" customFormat="1" ht="12.75" x14ac:dyDescent="0.25">
      <c r="A9" s="6">
        <v>201</v>
      </c>
      <c r="B9" s="14">
        <v>1.1000000000000001</v>
      </c>
      <c r="C9" s="14" t="s">
        <v>10</v>
      </c>
      <c r="D9" s="15"/>
      <c r="E9" s="16"/>
      <c r="F9" s="16"/>
      <c r="G9" s="53">
        <f t="shared" si="0"/>
        <v>0</v>
      </c>
    </row>
    <row r="10" spans="1:7" s="6" customFormat="1" ht="12.75" customHeight="1" x14ac:dyDescent="0.25">
      <c r="B10" s="13"/>
      <c r="C10" s="13"/>
      <c r="D10" s="13"/>
      <c r="E10" s="13"/>
      <c r="F10" s="13"/>
      <c r="G10" s="53">
        <f t="shared" si="0"/>
        <v>0</v>
      </c>
    </row>
    <row r="11" spans="1:7" s="6" customFormat="1" ht="12.75" customHeight="1" x14ac:dyDescent="0.25">
      <c r="B11" s="13" t="s">
        <v>20</v>
      </c>
      <c r="C11" s="13" t="s">
        <v>123</v>
      </c>
      <c r="D11" s="15" t="s">
        <v>11</v>
      </c>
      <c r="E11" s="13">
        <v>1</v>
      </c>
      <c r="F11" s="13"/>
      <c r="G11" s="53">
        <f t="shared" si="0"/>
        <v>0</v>
      </c>
    </row>
    <row r="12" spans="1:7" s="6" customFormat="1" ht="12.75" customHeight="1" x14ac:dyDescent="0.25">
      <c r="B12" s="13"/>
      <c r="C12" s="13"/>
      <c r="D12" s="13"/>
      <c r="E12" s="13"/>
      <c r="F12" s="13"/>
      <c r="G12" s="53">
        <f t="shared" si="0"/>
        <v>0</v>
      </c>
    </row>
    <row r="13" spans="1:7" s="6" customFormat="1" ht="89.25" x14ac:dyDescent="0.25">
      <c r="A13" s="6">
        <v>202</v>
      </c>
      <c r="B13" s="13" t="s">
        <v>21</v>
      </c>
      <c r="C13" s="14" t="s">
        <v>124</v>
      </c>
      <c r="D13" s="18" t="s">
        <v>11</v>
      </c>
      <c r="E13" s="19">
        <v>1</v>
      </c>
      <c r="F13" s="17"/>
      <c r="G13" s="53">
        <f t="shared" si="0"/>
        <v>0</v>
      </c>
    </row>
    <row r="14" spans="1:7" s="6" customFormat="1" ht="12.75" customHeight="1" x14ac:dyDescent="0.25">
      <c r="B14" s="13"/>
      <c r="C14" s="13"/>
      <c r="D14" s="13"/>
      <c r="E14" s="13"/>
      <c r="F14" s="17"/>
      <c r="G14" s="53">
        <f t="shared" si="0"/>
        <v>0</v>
      </c>
    </row>
    <row r="15" spans="1:7" s="6" customFormat="1" ht="12.75" x14ac:dyDescent="0.25">
      <c r="A15" s="6">
        <v>203</v>
      </c>
      <c r="B15" s="14" t="s">
        <v>22</v>
      </c>
      <c r="C15" s="13" t="s">
        <v>34</v>
      </c>
      <c r="D15" s="15" t="s">
        <v>11</v>
      </c>
      <c r="E15" s="19">
        <v>1</v>
      </c>
      <c r="F15" s="17"/>
      <c r="G15" s="53">
        <f t="shared" si="0"/>
        <v>0</v>
      </c>
    </row>
    <row r="16" spans="1:7" s="6" customFormat="1" ht="12.75" customHeight="1" x14ac:dyDescent="0.25">
      <c r="B16" s="13"/>
      <c r="C16" s="13"/>
      <c r="D16" s="13"/>
      <c r="E16" s="13"/>
      <c r="F16" s="17"/>
      <c r="G16" s="53">
        <f t="shared" si="0"/>
        <v>0</v>
      </c>
    </row>
    <row r="17" spans="1:7" s="6" customFormat="1" ht="12.75" customHeight="1" x14ac:dyDescent="0.25">
      <c r="B17" s="13" t="s">
        <v>23</v>
      </c>
      <c r="C17" s="13" t="s">
        <v>33</v>
      </c>
      <c r="D17" s="15" t="s">
        <v>11</v>
      </c>
      <c r="E17" s="13">
        <v>1</v>
      </c>
      <c r="F17" s="17"/>
      <c r="G17" s="53">
        <f t="shared" si="0"/>
        <v>0</v>
      </c>
    </row>
    <row r="18" spans="1:7" s="6" customFormat="1" ht="12.75" x14ac:dyDescent="0.25">
      <c r="A18" s="6">
        <v>204</v>
      </c>
      <c r="B18" s="14"/>
      <c r="C18" s="14"/>
      <c r="D18" s="18"/>
      <c r="E18" s="19"/>
      <c r="F18" s="17"/>
      <c r="G18" s="53">
        <f t="shared" si="0"/>
        <v>0</v>
      </c>
    </row>
    <row r="19" spans="1:7" s="6" customFormat="1" ht="12.75" customHeight="1" x14ac:dyDescent="0.25">
      <c r="B19" s="13" t="s">
        <v>24</v>
      </c>
      <c r="C19" s="13" t="s">
        <v>125</v>
      </c>
      <c r="D19" s="15" t="s">
        <v>11</v>
      </c>
      <c r="E19" s="13">
        <v>1</v>
      </c>
      <c r="F19" s="17"/>
      <c r="G19" s="53">
        <f t="shared" si="0"/>
        <v>0</v>
      </c>
    </row>
    <row r="20" spans="1:7" s="6" customFormat="1" ht="12.75" customHeight="1" x14ac:dyDescent="0.25">
      <c r="B20" s="13"/>
      <c r="C20" s="14"/>
      <c r="D20" s="18"/>
      <c r="E20" s="19"/>
      <c r="F20" s="17"/>
      <c r="G20" s="53">
        <f t="shared" si="0"/>
        <v>0</v>
      </c>
    </row>
    <row r="21" spans="1:7" s="6" customFormat="1" ht="12.75" x14ac:dyDescent="0.25">
      <c r="A21" s="6">
        <v>203</v>
      </c>
      <c r="B21" s="14" t="s">
        <v>25</v>
      </c>
      <c r="C21" s="13" t="s">
        <v>35</v>
      </c>
      <c r="D21" s="15" t="s">
        <v>11</v>
      </c>
      <c r="E21" s="6">
        <v>1</v>
      </c>
      <c r="F21" s="17"/>
      <c r="G21" s="53">
        <f t="shared" si="0"/>
        <v>0</v>
      </c>
    </row>
    <row r="22" spans="1:7" s="6" customFormat="1" ht="12.75" x14ac:dyDescent="0.25">
      <c r="B22" s="14"/>
      <c r="C22" s="13"/>
      <c r="D22" s="15"/>
      <c r="F22" s="17"/>
      <c r="G22" s="53">
        <f t="shared" si="0"/>
        <v>0</v>
      </c>
    </row>
    <row r="23" spans="1:7" s="6" customFormat="1" ht="38.25" x14ac:dyDescent="0.25">
      <c r="B23" s="14" t="s">
        <v>26</v>
      </c>
      <c r="C23" s="13" t="s">
        <v>126</v>
      </c>
      <c r="D23" s="15" t="s">
        <v>129</v>
      </c>
      <c r="E23" s="6">
        <v>1</v>
      </c>
      <c r="F23" s="17">
        <v>50000</v>
      </c>
      <c r="G23" s="53">
        <f t="shared" si="0"/>
        <v>50000</v>
      </c>
    </row>
    <row r="24" spans="1:7" s="6" customFormat="1" ht="25.5" x14ac:dyDescent="0.25">
      <c r="B24" s="14" t="s">
        <v>128</v>
      </c>
      <c r="C24" s="13" t="s">
        <v>127</v>
      </c>
      <c r="D24" s="15" t="s">
        <v>11</v>
      </c>
      <c r="E24" s="6">
        <v>1</v>
      </c>
      <c r="F24" s="17"/>
      <c r="G24" s="53">
        <f t="shared" si="0"/>
        <v>0</v>
      </c>
    </row>
    <row r="25" spans="1:7" s="6" customFormat="1" ht="12.75" x14ac:dyDescent="0.25">
      <c r="B25" s="13"/>
      <c r="C25" s="14"/>
      <c r="D25" s="18"/>
      <c r="E25" s="13"/>
      <c r="F25" s="13"/>
      <c r="G25" s="53">
        <f t="shared" si="0"/>
        <v>0</v>
      </c>
    </row>
    <row r="26" spans="1:7" s="20" customFormat="1" ht="16.7" customHeight="1" x14ac:dyDescent="0.25">
      <c r="B26" s="21" t="s">
        <v>14</v>
      </c>
      <c r="C26" s="22"/>
      <c r="D26" s="23"/>
      <c r="E26" s="24"/>
      <c r="F26" s="24"/>
      <c r="G26" s="25">
        <f>SUM(G5:G25)</f>
        <v>50000</v>
      </c>
    </row>
    <row r="27" spans="1:7" s="3" customFormat="1" ht="12.75" x14ac:dyDescent="0.25">
      <c r="C27" s="2"/>
    </row>
    <row r="28" spans="1:7" s="3" customFormat="1" ht="26.25" customHeight="1" x14ac:dyDescent="0.25">
      <c r="B28" s="60" t="s">
        <v>47</v>
      </c>
      <c r="C28" s="60"/>
      <c r="D28" s="60"/>
      <c r="E28" s="60"/>
      <c r="F28" s="60"/>
      <c r="G28" s="60"/>
    </row>
    <row r="29" spans="1:7" s="3" customFormat="1" ht="12.75" x14ac:dyDescent="0.25">
      <c r="B29" s="46" t="s">
        <v>1</v>
      </c>
      <c r="C29" s="47"/>
    </row>
    <row r="30" spans="1:7" s="3" customFormat="1" ht="12.75" x14ac:dyDescent="0.25">
      <c r="G30" s="5" t="s">
        <v>2</v>
      </c>
    </row>
    <row r="31" spans="1:7" s="6" customFormat="1" ht="27.6" customHeight="1" x14ac:dyDescent="0.25">
      <c r="B31" s="8" t="s">
        <v>3</v>
      </c>
      <c r="C31" s="8" t="s">
        <v>4</v>
      </c>
      <c r="D31" s="8" t="s">
        <v>5</v>
      </c>
      <c r="E31" s="8" t="s">
        <v>6</v>
      </c>
      <c r="F31" s="8" t="s">
        <v>7</v>
      </c>
      <c r="G31" s="9" t="s">
        <v>8</v>
      </c>
    </row>
    <row r="32" spans="1:7" s="20" customFormat="1" ht="16.7" customHeight="1" x14ac:dyDescent="0.25">
      <c r="B32" s="21" t="s">
        <v>12</v>
      </c>
      <c r="C32" s="22"/>
      <c r="D32" s="23"/>
      <c r="E32" s="24"/>
      <c r="F32" s="24"/>
      <c r="G32" s="25">
        <f>G26</f>
        <v>50000</v>
      </c>
    </row>
    <row r="33" spans="1:7" s="6" customFormat="1" ht="12.75" customHeight="1" x14ac:dyDescent="0.25">
      <c r="B33" s="13"/>
      <c r="C33" s="13"/>
      <c r="D33" s="13"/>
      <c r="E33" s="13"/>
      <c r="F33" s="13"/>
      <c r="G33" s="53">
        <f>E33*F33</f>
        <v>0</v>
      </c>
    </row>
    <row r="34" spans="1:7" s="6" customFormat="1" ht="12.75" x14ac:dyDescent="0.25">
      <c r="A34" s="6">
        <v>260</v>
      </c>
      <c r="B34" s="48" t="s">
        <v>18</v>
      </c>
      <c r="C34" s="45" t="s">
        <v>48</v>
      </c>
      <c r="D34" s="18"/>
      <c r="E34" s="19"/>
      <c r="F34" s="17"/>
      <c r="G34" s="51">
        <f>E34*F34</f>
        <v>0</v>
      </c>
    </row>
    <row r="35" spans="1:7" s="6" customFormat="1" ht="12.75" customHeight="1" x14ac:dyDescent="0.25">
      <c r="B35" s="13"/>
      <c r="C35" s="13"/>
      <c r="D35" s="15"/>
      <c r="E35" s="13"/>
      <c r="F35" s="13"/>
      <c r="G35" s="51">
        <f t="shared" ref="G35:G37" si="1">E35*F35</f>
        <v>0</v>
      </c>
    </row>
    <row r="36" spans="1:7" s="6" customFormat="1" ht="51" x14ac:dyDescent="0.25">
      <c r="A36" s="6">
        <v>261</v>
      </c>
      <c r="B36" s="14"/>
      <c r="C36" s="14" t="s">
        <v>49</v>
      </c>
      <c r="D36" s="18"/>
      <c r="E36" s="19"/>
      <c r="F36" s="17"/>
      <c r="G36" s="51">
        <f t="shared" si="1"/>
        <v>0</v>
      </c>
    </row>
    <row r="37" spans="1:7" s="6" customFormat="1" ht="12.75" x14ac:dyDescent="0.25">
      <c r="A37" s="6">
        <v>262</v>
      </c>
      <c r="B37" s="14"/>
      <c r="C37" s="14"/>
      <c r="D37" s="18"/>
      <c r="E37" s="19"/>
      <c r="F37" s="41"/>
      <c r="G37" s="51">
        <f t="shared" si="1"/>
        <v>0</v>
      </c>
    </row>
    <row r="38" spans="1:7" s="6" customFormat="1" ht="12.75" x14ac:dyDescent="0.25">
      <c r="B38" s="14" t="s">
        <v>27</v>
      </c>
      <c r="C38" s="13" t="s">
        <v>52</v>
      </c>
      <c r="D38" s="18" t="s">
        <v>60</v>
      </c>
      <c r="E38" s="13">
        <v>1</v>
      </c>
      <c r="F38" s="42"/>
      <c r="G38" s="16" t="s">
        <v>61</v>
      </c>
    </row>
    <row r="39" spans="1:7" s="6" customFormat="1" ht="12.75" x14ac:dyDescent="0.25">
      <c r="A39" s="6">
        <v>263</v>
      </c>
      <c r="B39" s="14"/>
      <c r="C39" s="14"/>
      <c r="D39" s="18"/>
      <c r="E39" s="19"/>
      <c r="F39" s="41"/>
      <c r="G39" s="17"/>
    </row>
    <row r="40" spans="1:7" s="6" customFormat="1" ht="12.75" customHeight="1" x14ac:dyDescent="0.25">
      <c r="B40" s="14">
        <v>2.2000000000000002</v>
      </c>
      <c r="C40" s="13" t="s">
        <v>53</v>
      </c>
      <c r="D40" s="18" t="s">
        <v>60</v>
      </c>
      <c r="E40" s="13">
        <v>1</v>
      </c>
      <c r="F40" s="42"/>
      <c r="G40" s="16" t="s">
        <v>61</v>
      </c>
    </row>
    <row r="41" spans="1:7" s="6" customFormat="1" ht="12.75" x14ac:dyDescent="0.25">
      <c r="A41" s="6">
        <v>264</v>
      </c>
      <c r="B41" s="14"/>
      <c r="C41" s="14"/>
      <c r="D41" s="18"/>
      <c r="E41" s="19"/>
      <c r="F41" s="41"/>
      <c r="G41" s="17"/>
    </row>
    <row r="42" spans="1:7" s="6" customFormat="1" ht="12.75" customHeight="1" x14ac:dyDescent="0.25">
      <c r="B42" s="14">
        <v>2.2999999999999998</v>
      </c>
      <c r="C42" s="13" t="s">
        <v>54</v>
      </c>
      <c r="D42" s="18" t="s">
        <v>60</v>
      </c>
      <c r="E42" s="13">
        <v>1</v>
      </c>
      <c r="F42" s="42"/>
      <c r="G42" s="16" t="s">
        <v>61</v>
      </c>
    </row>
    <row r="43" spans="1:7" s="6" customFormat="1" ht="12.75" x14ac:dyDescent="0.25">
      <c r="A43" s="6">
        <v>265</v>
      </c>
      <c r="B43" s="14"/>
      <c r="C43" s="14"/>
      <c r="D43" s="18"/>
      <c r="E43" s="19"/>
      <c r="F43" s="41"/>
      <c r="G43" s="17"/>
    </row>
    <row r="44" spans="1:7" s="6" customFormat="1" ht="12.75" customHeight="1" x14ac:dyDescent="0.25">
      <c r="B44" s="14">
        <v>2.4</v>
      </c>
      <c r="C44" s="13" t="s">
        <v>55</v>
      </c>
      <c r="D44" s="18" t="s">
        <v>60</v>
      </c>
      <c r="E44" s="13">
        <v>1</v>
      </c>
      <c r="F44" s="42"/>
      <c r="G44" s="16" t="s">
        <v>61</v>
      </c>
    </row>
    <row r="45" spans="1:7" s="6" customFormat="1" ht="12.75" x14ac:dyDescent="0.25">
      <c r="A45" s="6">
        <v>266</v>
      </c>
      <c r="B45" s="14"/>
      <c r="C45" s="14"/>
      <c r="D45" s="18"/>
      <c r="E45" s="19"/>
      <c r="F45" s="41"/>
      <c r="G45" s="17"/>
    </row>
    <row r="46" spans="1:7" customFormat="1" x14ac:dyDescent="0.25">
      <c r="B46" s="14" t="s">
        <v>50</v>
      </c>
      <c r="C46" s="43" t="s">
        <v>56</v>
      </c>
      <c r="D46" s="18" t="s">
        <v>60</v>
      </c>
      <c r="E46" s="44">
        <v>1</v>
      </c>
      <c r="G46" s="16" t="s">
        <v>61</v>
      </c>
    </row>
    <row r="47" spans="1:7" s="6" customFormat="1" ht="12.75" x14ac:dyDescent="0.25">
      <c r="A47" s="6">
        <v>266</v>
      </c>
      <c r="B47" s="14"/>
      <c r="C47" s="14"/>
      <c r="D47" s="18"/>
      <c r="E47" s="19"/>
      <c r="F47" s="41"/>
      <c r="G47" s="17"/>
    </row>
    <row r="48" spans="1:7" s="6" customFormat="1" ht="12.75" customHeight="1" x14ac:dyDescent="0.25">
      <c r="B48" s="14">
        <v>2.6</v>
      </c>
      <c r="C48" s="13" t="s">
        <v>57</v>
      </c>
      <c r="D48" s="18" t="s">
        <v>60</v>
      </c>
      <c r="E48" s="13">
        <v>1</v>
      </c>
      <c r="F48" s="42"/>
      <c r="G48" s="16" t="s">
        <v>61</v>
      </c>
    </row>
    <row r="49" spans="1:7" s="6" customFormat="1" ht="12.75" customHeight="1" x14ac:dyDescent="0.25">
      <c r="B49" s="14"/>
      <c r="C49" s="13"/>
      <c r="D49" s="18"/>
      <c r="E49" s="13"/>
      <c r="F49" s="13"/>
      <c r="G49" s="13"/>
    </row>
    <row r="50" spans="1:7" s="6" customFormat="1" ht="12.75" x14ac:dyDescent="0.25">
      <c r="A50" s="6">
        <v>268</v>
      </c>
      <c r="B50" s="14" t="s">
        <v>51</v>
      </c>
      <c r="C50" s="14" t="s">
        <v>58</v>
      </c>
      <c r="D50" s="18" t="s">
        <v>60</v>
      </c>
      <c r="E50" s="19">
        <v>1</v>
      </c>
      <c r="F50" s="17"/>
      <c r="G50" s="16" t="s">
        <v>61</v>
      </c>
    </row>
    <row r="51" spans="1:7" s="6" customFormat="1" ht="12.75" customHeight="1" x14ac:dyDescent="0.25">
      <c r="B51" s="14"/>
      <c r="C51" s="13"/>
      <c r="D51" s="13"/>
      <c r="E51" s="13"/>
      <c r="F51" s="13"/>
      <c r="G51" s="51">
        <f t="shared" ref="G51:G53" si="2">E51*F51</f>
        <v>0</v>
      </c>
    </row>
    <row r="52" spans="1:7" s="6" customFormat="1" ht="12.75" x14ac:dyDescent="0.25">
      <c r="A52" s="6">
        <v>269</v>
      </c>
      <c r="B52" s="48" t="s">
        <v>19</v>
      </c>
      <c r="C52" s="45" t="s">
        <v>59</v>
      </c>
      <c r="D52" s="18"/>
      <c r="E52" s="19"/>
      <c r="F52" s="41"/>
      <c r="G52" s="51">
        <f t="shared" si="2"/>
        <v>0</v>
      </c>
    </row>
    <row r="53" spans="1:7" s="6" customFormat="1" ht="12.75" customHeight="1" x14ac:dyDescent="0.25">
      <c r="B53" s="14"/>
      <c r="D53" s="13"/>
      <c r="E53" s="13"/>
      <c r="F53" s="13"/>
      <c r="G53" s="51">
        <f t="shared" si="2"/>
        <v>0</v>
      </c>
    </row>
    <row r="54" spans="1:7" s="6" customFormat="1" ht="102" x14ac:dyDescent="0.25">
      <c r="A54" s="6">
        <v>270</v>
      </c>
      <c r="B54" s="14" t="s">
        <v>28</v>
      </c>
      <c r="C54" s="13" t="s">
        <v>122</v>
      </c>
      <c r="D54" s="18" t="s">
        <v>11</v>
      </c>
      <c r="E54" s="19">
        <v>1</v>
      </c>
      <c r="F54" s="17"/>
      <c r="G54" s="51">
        <f>E54*F54</f>
        <v>0</v>
      </c>
    </row>
    <row r="55" spans="1:7" s="6" customFormat="1" ht="12.75" customHeight="1" x14ac:dyDescent="0.25">
      <c r="B55" s="14"/>
      <c r="C55" s="13"/>
      <c r="D55" s="13"/>
      <c r="E55" s="13"/>
      <c r="F55" s="13"/>
      <c r="G55" s="51">
        <f t="shared" ref="G55:G56" si="3">E55*F55</f>
        <v>0</v>
      </c>
    </row>
    <row r="56" spans="1:7" s="6" customFormat="1" ht="12.75" customHeight="1" x14ac:dyDescent="0.25">
      <c r="B56" s="13"/>
      <c r="C56" s="13"/>
      <c r="D56" s="13"/>
      <c r="E56" s="13"/>
      <c r="F56" s="13"/>
      <c r="G56" s="51">
        <f t="shared" si="3"/>
        <v>0</v>
      </c>
    </row>
    <row r="57" spans="1:7" s="20" customFormat="1" ht="16.7" customHeight="1" x14ac:dyDescent="0.25">
      <c r="B57" s="21" t="s">
        <v>14</v>
      </c>
      <c r="C57" s="22"/>
      <c r="D57" s="23"/>
      <c r="E57" s="24"/>
      <c r="F57" s="24"/>
      <c r="G57" s="25">
        <f>SUM(G32:G56)</f>
        <v>50000</v>
      </c>
    </row>
  </sheetData>
  <mergeCells count="2">
    <mergeCell ref="B1:G1"/>
    <mergeCell ref="B28:G28"/>
  </mergeCells>
  <pageMargins left="0.5905524831078367" right="0.27559115878365709" top="0.3937016554052245" bottom="0.3937016554052245" header="0.3" footer="0.3"/>
  <pageSetup paperSize="9" scale="94" orientation="portrait" horizontalDpi="300" verticalDpi="300" r:id="rId1"/>
  <rowBreaks count="2" manualBreakCount="2">
    <brk id="27" min="1" max="6" man="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9"/>
  <sheetViews>
    <sheetView showGridLines="0" tabSelected="1" view="pageBreakPreview" topLeftCell="B1" zoomScaleNormal="100" zoomScaleSheetLayoutView="100" workbookViewId="0">
      <selection activeCell="C15" sqref="C15"/>
    </sheetView>
  </sheetViews>
  <sheetFormatPr defaultColWidth="9.140625" defaultRowHeight="15" x14ac:dyDescent="0.25"/>
  <cols>
    <col min="1" max="1" width="5.42578125" style="1" hidden="1" customWidth="1"/>
    <col min="2" max="2" width="8.7109375" style="1" customWidth="1"/>
    <col min="3" max="3" width="31.85546875" style="1" customWidth="1"/>
    <col min="4" max="5" width="9.7109375" style="1" customWidth="1"/>
    <col min="6" max="6" width="10.85546875" style="1" customWidth="1"/>
    <col min="7" max="7" width="15" style="40" customWidth="1"/>
    <col min="8" max="16384" width="9.140625" style="1"/>
  </cols>
  <sheetData>
    <row r="1" spans="1:7" s="3" customFormat="1" ht="12.75" customHeight="1" x14ac:dyDescent="0.25">
      <c r="A1" s="3" t="s">
        <v>0</v>
      </c>
      <c r="B1" s="60" t="s">
        <v>47</v>
      </c>
      <c r="C1" s="60"/>
      <c r="D1" s="50"/>
      <c r="E1" s="50"/>
      <c r="G1" s="35"/>
    </row>
    <row r="2" spans="1:7" s="3" customFormat="1" ht="12.75" customHeight="1" x14ac:dyDescent="0.25">
      <c r="B2" s="60"/>
      <c r="C2" s="60"/>
      <c r="D2" s="50"/>
      <c r="E2" s="50"/>
      <c r="G2" s="35"/>
    </row>
    <row r="3" spans="1:7" s="3" customFormat="1" ht="12.75" x14ac:dyDescent="0.25">
      <c r="B3" s="46" t="s">
        <v>194</v>
      </c>
      <c r="C3" s="47"/>
      <c r="F3" s="61"/>
      <c r="G3" s="61"/>
    </row>
    <row r="4" spans="1:7" s="3" customFormat="1" ht="12.75" x14ac:dyDescent="0.25">
      <c r="G4" s="38"/>
    </row>
    <row r="5" spans="1:7" s="6" customFormat="1" ht="27.6" customHeight="1" x14ac:dyDescent="0.25">
      <c r="B5" s="8" t="s">
        <v>3</v>
      </c>
      <c r="C5" s="8" t="s">
        <v>4</v>
      </c>
      <c r="D5" s="8" t="s">
        <v>5</v>
      </c>
      <c r="E5" s="8" t="s">
        <v>6</v>
      </c>
      <c r="F5" s="8" t="s">
        <v>7</v>
      </c>
      <c r="G5" s="39" t="s">
        <v>8</v>
      </c>
    </row>
    <row r="6" spans="1:7" s="6" customFormat="1" ht="12.75" x14ac:dyDescent="0.25">
      <c r="A6" s="6">
        <v>642</v>
      </c>
      <c r="B6" s="49" t="s">
        <v>30</v>
      </c>
      <c r="C6" s="11" t="s">
        <v>62</v>
      </c>
      <c r="D6" s="10"/>
      <c r="E6" s="12"/>
      <c r="F6" s="12"/>
      <c r="G6" s="51">
        <f t="shared" ref="G6:G7" si="0">E6*F6</f>
        <v>0</v>
      </c>
    </row>
    <row r="7" spans="1:7" s="6" customFormat="1" ht="12.75" customHeight="1" x14ac:dyDescent="0.25">
      <c r="B7" s="13"/>
      <c r="C7" s="13"/>
      <c r="D7" s="13"/>
      <c r="E7" s="13"/>
      <c r="F7" s="13"/>
      <c r="G7" s="51">
        <f t="shared" si="0"/>
        <v>0</v>
      </c>
    </row>
    <row r="8" spans="1:7" s="6" customFormat="1" ht="51" x14ac:dyDescent="0.25">
      <c r="A8" s="6">
        <v>643</v>
      </c>
      <c r="B8" s="14" t="s">
        <v>31</v>
      </c>
      <c r="C8" s="14" t="s">
        <v>138</v>
      </c>
      <c r="D8" s="15" t="s">
        <v>63</v>
      </c>
      <c r="E8" s="13">
        <v>1.42</v>
      </c>
      <c r="F8" s="16"/>
      <c r="G8" s="51">
        <f>E8*F8</f>
        <v>0</v>
      </c>
    </row>
    <row r="9" spans="1:7" s="6" customFormat="1" ht="12.75" customHeight="1" x14ac:dyDescent="0.25">
      <c r="B9" s="13"/>
      <c r="C9" s="13"/>
      <c r="D9" s="13"/>
      <c r="E9" s="13"/>
      <c r="F9" s="13"/>
      <c r="G9" s="51">
        <f t="shared" ref="G9:G48" si="1">E9*F9</f>
        <v>0</v>
      </c>
    </row>
    <row r="10" spans="1:7" s="6" customFormat="1" ht="21.75" customHeight="1" x14ac:dyDescent="0.25">
      <c r="A10" s="6">
        <v>647</v>
      </c>
      <c r="B10" s="48" t="s">
        <v>64</v>
      </c>
      <c r="C10" s="45" t="s">
        <v>65</v>
      </c>
      <c r="D10" s="18"/>
      <c r="E10" s="19"/>
      <c r="F10" s="41"/>
      <c r="G10" s="51">
        <f t="shared" si="1"/>
        <v>0</v>
      </c>
    </row>
    <row r="11" spans="1:7" s="6" customFormat="1" ht="409.5" x14ac:dyDescent="0.25">
      <c r="A11" s="6">
        <v>649</v>
      </c>
      <c r="B11" s="14" t="s">
        <v>32</v>
      </c>
      <c r="C11" s="14" t="s">
        <v>154</v>
      </c>
      <c r="D11" s="15" t="s">
        <v>46</v>
      </c>
      <c r="E11" s="16">
        <v>11</v>
      </c>
      <c r="F11" s="41"/>
      <c r="G11" s="51">
        <f t="shared" si="1"/>
        <v>0</v>
      </c>
    </row>
    <row r="12" spans="1:7" s="6" customFormat="1" ht="12.75" customHeight="1" x14ac:dyDescent="0.25">
      <c r="B12" s="13"/>
      <c r="C12" s="13"/>
      <c r="D12" s="15"/>
      <c r="E12" s="16"/>
      <c r="F12" s="42"/>
      <c r="G12" s="51">
        <f t="shared" si="1"/>
        <v>0</v>
      </c>
    </row>
    <row r="13" spans="1:7" s="6" customFormat="1" ht="409.5" x14ac:dyDescent="0.25">
      <c r="A13" s="6">
        <v>650</v>
      </c>
      <c r="B13" s="14" t="s">
        <v>66</v>
      </c>
      <c r="C13" s="14" t="s">
        <v>155</v>
      </c>
      <c r="D13" s="15" t="s">
        <v>46</v>
      </c>
      <c r="E13" s="16">
        <v>375</v>
      </c>
      <c r="F13" s="41"/>
      <c r="G13" s="51">
        <f t="shared" si="1"/>
        <v>0</v>
      </c>
    </row>
    <row r="14" spans="1:7" s="6" customFormat="1" ht="12.75" x14ac:dyDescent="0.25">
      <c r="B14" s="14"/>
      <c r="C14" s="14"/>
      <c r="D14" s="15"/>
      <c r="E14" s="16"/>
      <c r="F14" s="41"/>
      <c r="G14" s="51"/>
    </row>
    <row r="15" spans="1:7" s="6" customFormat="1" ht="409.5" x14ac:dyDescent="0.25">
      <c r="B15" s="14" t="s">
        <v>224</v>
      </c>
      <c r="C15" s="14" t="s">
        <v>227</v>
      </c>
      <c r="D15" s="15" t="s">
        <v>46</v>
      </c>
      <c r="E15" s="16">
        <v>100</v>
      </c>
      <c r="F15" s="41"/>
      <c r="G15" s="51">
        <f t="shared" ref="G15" si="2">E15*F15</f>
        <v>0</v>
      </c>
    </row>
    <row r="16" spans="1:7" s="6" customFormat="1" ht="12.75" x14ac:dyDescent="0.25">
      <c r="B16" s="14"/>
      <c r="C16" s="59"/>
      <c r="D16" s="15"/>
      <c r="E16" s="16"/>
      <c r="F16" s="41"/>
      <c r="G16" s="51"/>
    </row>
    <row r="17" spans="2:7" s="6" customFormat="1" ht="25.5" x14ac:dyDescent="0.25">
      <c r="B17" s="14" t="s">
        <v>226</v>
      </c>
      <c r="C17" s="6" t="s">
        <v>225</v>
      </c>
      <c r="D17" s="18" t="s">
        <v>11</v>
      </c>
      <c r="E17" s="16">
        <v>1</v>
      </c>
      <c r="F17" s="41"/>
      <c r="G17" s="51">
        <f t="shared" ref="G17" si="3">E17*F17</f>
        <v>0</v>
      </c>
    </row>
    <row r="18" spans="2:7" s="6" customFormat="1" ht="21.75" customHeight="1" x14ac:dyDescent="0.25">
      <c r="B18" s="14"/>
      <c r="C18" s="14"/>
      <c r="D18" s="18"/>
      <c r="E18" s="16"/>
      <c r="F18" s="41"/>
      <c r="G18" s="51">
        <f t="shared" si="1"/>
        <v>0</v>
      </c>
    </row>
    <row r="19" spans="2:7" s="6" customFormat="1" ht="24.75" customHeight="1" x14ac:dyDescent="0.25">
      <c r="B19" s="48" t="s">
        <v>37</v>
      </c>
      <c r="C19" s="45" t="s">
        <v>69</v>
      </c>
      <c r="D19" s="18"/>
      <c r="E19" s="16"/>
      <c r="F19" s="41"/>
      <c r="G19" s="51">
        <f t="shared" si="1"/>
        <v>0</v>
      </c>
    </row>
    <row r="20" spans="2:7" s="6" customFormat="1" ht="255" x14ac:dyDescent="0.25">
      <c r="B20" s="14" t="s">
        <v>38</v>
      </c>
      <c r="C20" s="14" t="s">
        <v>67</v>
      </c>
      <c r="D20" s="18" t="s">
        <v>68</v>
      </c>
      <c r="E20" s="16">
        <v>25</v>
      </c>
      <c r="F20" s="41"/>
      <c r="G20" s="51">
        <f t="shared" si="1"/>
        <v>0</v>
      </c>
    </row>
    <row r="21" spans="2:7" s="6" customFormat="1" ht="12.75" x14ac:dyDescent="0.25">
      <c r="B21" s="48"/>
      <c r="C21" s="45"/>
      <c r="D21" s="18"/>
      <c r="E21" s="16"/>
      <c r="F21" s="41"/>
      <c r="G21" s="51">
        <f t="shared" si="1"/>
        <v>0</v>
      </c>
    </row>
    <row r="22" spans="2:7" s="6" customFormat="1" ht="24.75" customHeight="1" x14ac:dyDescent="0.25">
      <c r="B22" s="48" t="s">
        <v>39</v>
      </c>
      <c r="C22" s="45" t="s">
        <v>70</v>
      </c>
      <c r="D22" s="18"/>
      <c r="E22" s="16"/>
      <c r="F22" s="41"/>
      <c r="G22" s="51">
        <f t="shared" si="1"/>
        <v>0</v>
      </c>
    </row>
    <row r="23" spans="2:7" s="6" customFormat="1" ht="239.25" customHeight="1" x14ac:dyDescent="0.25">
      <c r="B23" s="14" t="s">
        <v>40</v>
      </c>
      <c r="C23" s="14" t="s">
        <v>71</v>
      </c>
      <c r="D23" s="18" t="s">
        <v>68</v>
      </c>
      <c r="E23" s="16">
        <v>25</v>
      </c>
      <c r="F23" s="41"/>
      <c r="G23" s="51">
        <f t="shared" si="1"/>
        <v>0</v>
      </c>
    </row>
    <row r="24" spans="2:7" s="6" customFormat="1" ht="12.75" x14ac:dyDescent="0.25">
      <c r="B24" s="48"/>
      <c r="C24" s="45"/>
      <c r="D24" s="18"/>
      <c r="E24" s="16"/>
      <c r="F24" s="41"/>
      <c r="G24" s="51">
        <f t="shared" si="1"/>
        <v>0</v>
      </c>
    </row>
    <row r="25" spans="2:7" s="6" customFormat="1" ht="12.75" x14ac:dyDescent="0.25">
      <c r="B25" s="48" t="s">
        <v>41</v>
      </c>
      <c r="C25" s="45" t="s">
        <v>72</v>
      </c>
      <c r="D25" s="18"/>
      <c r="E25" s="16"/>
      <c r="F25" s="41"/>
      <c r="G25" s="51">
        <f t="shared" si="1"/>
        <v>0</v>
      </c>
    </row>
    <row r="26" spans="2:7" s="6" customFormat="1" ht="12.75" x14ac:dyDescent="0.25">
      <c r="B26" s="48"/>
      <c r="D26" s="18"/>
      <c r="E26" s="16"/>
      <c r="F26" s="41"/>
      <c r="G26" s="51">
        <f t="shared" si="1"/>
        <v>0</v>
      </c>
    </row>
    <row r="27" spans="2:7" s="6" customFormat="1" ht="51" x14ac:dyDescent="0.25">
      <c r="B27" s="14" t="s">
        <v>42</v>
      </c>
      <c r="C27" s="6" t="s">
        <v>78</v>
      </c>
      <c r="D27" s="18" t="s">
        <v>75</v>
      </c>
      <c r="E27" s="16">
        <v>10</v>
      </c>
      <c r="F27" s="41"/>
      <c r="G27" s="51">
        <f t="shared" si="1"/>
        <v>0</v>
      </c>
    </row>
    <row r="28" spans="2:7" s="6" customFormat="1" ht="12.75" x14ac:dyDescent="0.25">
      <c r="B28" s="14"/>
      <c r="C28" s="14"/>
      <c r="D28" s="18"/>
      <c r="E28" s="16"/>
      <c r="F28" s="41"/>
      <c r="G28" s="51">
        <f t="shared" si="1"/>
        <v>0</v>
      </c>
    </row>
    <row r="29" spans="2:7" s="6" customFormat="1" ht="27" x14ac:dyDescent="0.25">
      <c r="B29" s="14" t="s">
        <v>43</v>
      </c>
      <c r="C29" s="14" t="s">
        <v>157</v>
      </c>
      <c r="D29" s="18" t="s">
        <v>76</v>
      </c>
      <c r="E29" s="16">
        <v>6</v>
      </c>
      <c r="F29" s="41"/>
      <c r="G29" s="51">
        <f t="shared" si="1"/>
        <v>0</v>
      </c>
    </row>
    <row r="30" spans="2:7" s="6" customFormat="1" ht="12.75" x14ac:dyDescent="0.25">
      <c r="B30" s="14"/>
      <c r="C30" s="14"/>
      <c r="D30" s="18"/>
      <c r="E30" s="16"/>
      <c r="F30" s="41"/>
      <c r="G30" s="51">
        <f t="shared" si="1"/>
        <v>0</v>
      </c>
    </row>
    <row r="31" spans="2:7" s="6" customFormat="1" ht="12.75" x14ac:dyDescent="0.25">
      <c r="B31" s="14" t="s">
        <v>44</v>
      </c>
      <c r="C31" s="14" t="s">
        <v>73</v>
      </c>
      <c r="D31" s="18"/>
      <c r="E31" s="16"/>
      <c r="F31" s="41"/>
      <c r="G31" s="51">
        <f t="shared" si="1"/>
        <v>0</v>
      </c>
    </row>
    <row r="32" spans="2:7" s="6" customFormat="1" ht="12.75" x14ac:dyDescent="0.25">
      <c r="B32" s="14"/>
      <c r="C32" s="14" t="s">
        <v>74</v>
      </c>
      <c r="D32" s="18" t="s">
        <v>77</v>
      </c>
      <c r="E32" s="16">
        <v>0.35</v>
      </c>
      <c r="F32" s="41"/>
      <c r="G32" s="51">
        <f t="shared" si="1"/>
        <v>0</v>
      </c>
    </row>
    <row r="33" spans="2:7" s="6" customFormat="1" ht="12.75" x14ac:dyDescent="0.25">
      <c r="B33" s="14"/>
      <c r="C33" s="14"/>
      <c r="D33" s="18"/>
      <c r="E33" s="16"/>
      <c r="F33" s="41"/>
      <c r="G33" s="51">
        <f t="shared" si="1"/>
        <v>0</v>
      </c>
    </row>
    <row r="34" spans="2:7" s="6" customFormat="1" ht="25.5" x14ac:dyDescent="0.25">
      <c r="B34" s="14" t="s">
        <v>45</v>
      </c>
      <c r="C34" s="14" t="s">
        <v>156</v>
      </c>
      <c r="D34" s="18" t="s">
        <v>75</v>
      </c>
      <c r="E34" s="16">
        <v>10</v>
      </c>
      <c r="F34" s="41"/>
      <c r="G34" s="51">
        <f t="shared" si="1"/>
        <v>0</v>
      </c>
    </row>
    <row r="35" spans="2:7" s="6" customFormat="1" ht="12.75" x14ac:dyDescent="0.25">
      <c r="B35" s="14"/>
      <c r="C35" s="14"/>
      <c r="D35" s="18"/>
      <c r="E35" s="16"/>
      <c r="F35" s="41"/>
      <c r="G35" s="51">
        <f t="shared" si="1"/>
        <v>0</v>
      </c>
    </row>
    <row r="36" spans="2:7" s="6" customFormat="1" ht="12.75" x14ac:dyDescent="0.25">
      <c r="B36" s="48" t="s">
        <v>80</v>
      </c>
      <c r="C36" s="45" t="s">
        <v>79</v>
      </c>
      <c r="D36" s="18"/>
      <c r="E36" s="16"/>
      <c r="F36" s="41"/>
      <c r="G36" s="51">
        <f t="shared" si="1"/>
        <v>0</v>
      </c>
    </row>
    <row r="37" spans="2:7" s="6" customFormat="1" ht="12.75" x14ac:dyDescent="0.25">
      <c r="B37" s="14"/>
      <c r="C37" s="14"/>
      <c r="D37" s="18"/>
      <c r="E37" s="16"/>
      <c r="F37" s="41"/>
      <c r="G37" s="51">
        <f t="shared" si="1"/>
        <v>0</v>
      </c>
    </row>
    <row r="38" spans="2:7" s="6" customFormat="1" ht="12.75" x14ac:dyDescent="0.25">
      <c r="B38" s="14" t="s">
        <v>81</v>
      </c>
      <c r="C38" s="14" t="s">
        <v>82</v>
      </c>
      <c r="D38" s="18" t="s">
        <v>75</v>
      </c>
      <c r="E38" s="16">
        <v>331</v>
      </c>
      <c r="F38" s="41"/>
      <c r="G38" s="51">
        <f t="shared" si="1"/>
        <v>0</v>
      </c>
    </row>
    <row r="39" spans="2:7" s="6" customFormat="1" ht="12.75" x14ac:dyDescent="0.25">
      <c r="B39" s="14"/>
      <c r="C39" s="14"/>
      <c r="D39" s="18"/>
      <c r="E39" s="16"/>
      <c r="F39" s="41"/>
      <c r="G39" s="51">
        <f t="shared" si="1"/>
        <v>0</v>
      </c>
    </row>
    <row r="40" spans="2:7" s="6" customFormat="1" ht="16.5" customHeight="1" x14ac:dyDescent="0.25">
      <c r="B40" s="48" t="s">
        <v>84</v>
      </c>
      <c r="C40" s="45" t="s">
        <v>83</v>
      </c>
      <c r="D40" s="18"/>
      <c r="E40" s="16"/>
      <c r="F40" s="41"/>
      <c r="G40" s="51">
        <f t="shared" si="1"/>
        <v>0</v>
      </c>
    </row>
    <row r="41" spans="2:7" s="6" customFormat="1" ht="12.75" x14ac:dyDescent="0.25">
      <c r="B41" s="14"/>
      <c r="C41" s="14"/>
      <c r="D41" s="18"/>
      <c r="E41" s="16"/>
      <c r="F41" s="41"/>
      <c r="G41" s="51">
        <f t="shared" si="1"/>
        <v>0</v>
      </c>
    </row>
    <row r="42" spans="2:7" s="6" customFormat="1" ht="12.75" x14ac:dyDescent="0.25">
      <c r="B42" s="14" t="s">
        <v>85</v>
      </c>
      <c r="C42" s="14" t="s">
        <v>86</v>
      </c>
      <c r="D42" s="18"/>
      <c r="E42" s="16"/>
      <c r="F42" s="41"/>
      <c r="G42" s="51">
        <f t="shared" si="1"/>
        <v>0</v>
      </c>
    </row>
    <row r="43" spans="2:7" s="6" customFormat="1" ht="25.5" x14ac:dyDescent="0.25">
      <c r="B43" s="14"/>
      <c r="C43" s="14" t="s">
        <v>131</v>
      </c>
      <c r="D43" s="7" t="s">
        <v>68</v>
      </c>
      <c r="E43" s="16">
        <v>36</v>
      </c>
      <c r="F43" s="41"/>
      <c r="G43" s="51">
        <f t="shared" si="1"/>
        <v>0</v>
      </c>
    </row>
    <row r="44" spans="2:7" s="6" customFormat="1" ht="25.5" x14ac:dyDescent="0.25">
      <c r="B44" s="14"/>
      <c r="C44" s="14" t="s">
        <v>130</v>
      </c>
      <c r="D44" s="18" t="s">
        <v>68</v>
      </c>
      <c r="E44" s="16">
        <v>29</v>
      </c>
      <c r="F44" s="41"/>
      <c r="G44" s="51">
        <f t="shared" si="1"/>
        <v>0</v>
      </c>
    </row>
    <row r="45" spans="2:7" s="6" customFormat="1" ht="25.5" x14ac:dyDescent="0.25">
      <c r="B45" s="14"/>
      <c r="C45" s="14" t="s">
        <v>133</v>
      </c>
      <c r="D45" s="7" t="s">
        <v>68</v>
      </c>
      <c r="E45" s="16">
        <v>0.04</v>
      </c>
      <c r="F45" s="41"/>
      <c r="G45" s="51">
        <f t="shared" si="1"/>
        <v>0</v>
      </c>
    </row>
    <row r="46" spans="2:7" s="6" customFormat="1" ht="25.5" x14ac:dyDescent="0.25">
      <c r="B46" s="14"/>
      <c r="C46" s="14" t="s">
        <v>134</v>
      </c>
      <c r="D46" s="18" t="s">
        <v>46</v>
      </c>
      <c r="E46" s="16">
        <v>182</v>
      </c>
      <c r="F46" s="41"/>
      <c r="G46" s="51">
        <f t="shared" si="1"/>
        <v>0</v>
      </c>
    </row>
    <row r="47" spans="2:7" s="6" customFormat="1" ht="12.75" x14ac:dyDescent="0.25">
      <c r="B47" s="14"/>
      <c r="C47" s="14"/>
      <c r="D47" s="18"/>
      <c r="E47" s="16"/>
      <c r="F47" s="41"/>
      <c r="G47" s="51">
        <f t="shared" si="1"/>
        <v>0</v>
      </c>
    </row>
    <row r="48" spans="2:7" s="6" customFormat="1" ht="12.75" x14ac:dyDescent="0.25">
      <c r="B48" s="14" t="s">
        <v>87</v>
      </c>
      <c r="C48" s="14" t="s">
        <v>88</v>
      </c>
      <c r="D48" s="18"/>
      <c r="E48" s="16"/>
      <c r="F48" s="41"/>
      <c r="G48" s="51">
        <f t="shared" si="1"/>
        <v>0</v>
      </c>
    </row>
    <row r="49" spans="2:7" s="6" customFormat="1" ht="12.75" x14ac:dyDescent="0.25">
      <c r="B49" s="14"/>
      <c r="C49" s="14" t="s">
        <v>89</v>
      </c>
      <c r="D49" s="18" t="s">
        <v>92</v>
      </c>
      <c r="E49" s="16"/>
      <c r="F49" s="41"/>
      <c r="G49" s="36" t="s">
        <v>97</v>
      </c>
    </row>
    <row r="50" spans="2:7" s="6" customFormat="1" ht="12.75" x14ac:dyDescent="0.25">
      <c r="B50" s="14"/>
      <c r="C50" s="14" t="s">
        <v>90</v>
      </c>
      <c r="D50" s="18" t="s">
        <v>92</v>
      </c>
      <c r="E50" s="16"/>
      <c r="F50" s="41"/>
      <c r="G50" s="36" t="s">
        <v>97</v>
      </c>
    </row>
    <row r="51" spans="2:7" s="6" customFormat="1" ht="12.75" x14ac:dyDescent="0.25">
      <c r="B51" s="14"/>
      <c r="C51" s="14" t="s">
        <v>91</v>
      </c>
      <c r="D51" s="18" t="s">
        <v>93</v>
      </c>
      <c r="E51" s="16"/>
      <c r="F51" s="41"/>
      <c r="G51" s="36" t="s">
        <v>97</v>
      </c>
    </row>
    <row r="52" spans="2:7" s="6" customFormat="1" ht="12.75" x14ac:dyDescent="0.25">
      <c r="B52" s="14"/>
      <c r="C52" s="14"/>
      <c r="D52" s="18"/>
      <c r="E52" s="16"/>
      <c r="F52" s="41"/>
      <c r="G52" s="51">
        <f t="shared" ref="G52:G88" si="4">E52*F52</f>
        <v>0</v>
      </c>
    </row>
    <row r="53" spans="2:7" s="6" customFormat="1" ht="25.5" x14ac:dyDescent="0.25">
      <c r="B53" s="14" t="s">
        <v>94</v>
      </c>
      <c r="C53" s="14" t="s">
        <v>95</v>
      </c>
      <c r="D53" s="18"/>
      <c r="E53" s="16"/>
      <c r="F53" s="41"/>
      <c r="G53" s="51">
        <f t="shared" si="4"/>
        <v>0</v>
      </c>
    </row>
    <row r="54" spans="2:7" s="6" customFormat="1" ht="25.5" x14ac:dyDescent="0.25">
      <c r="B54" s="14"/>
      <c r="C54" s="14" t="s">
        <v>132</v>
      </c>
      <c r="D54" s="18" t="s">
        <v>96</v>
      </c>
      <c r="E54" s="16">
        <v>1055</v>
      </c>
      <c r="F54" s="41"/>
      <c r="G54" s="51">
        <f t="shared" si="4"/>
        <v>0</v>
      </c>
    </row>
    <row r="55" spans="2:7" s="6" customFormat="1" ht="25.5" x14ac:dyDescent="0.25">
      <c r="B55" s="14"/>
      <c r="C55" s="14" t="s">
        <v>135</v>
      </c>
      <c r="D55" s="18" t="s">
        <v>96</v>
      </c>
      <c r="E55" s="16">
        <v>70</v>
      </c>
      <c r="F55" s="41"/>
      <c r="G55" s="51">
        <f t="shared" si="4"/>
        <v>0</v>
      </c>
    </row>
    <row r="56" spans="2:7" s="6" customFormat="1" ht="25.5" x14ac:dyDescent="0.25">
      <c r="B56" s="14"/>
      <c r="C56" s="54" t="s">
        <v>136</v>
      </c>
      <c r="D56" s="18" t="s">
        <v>96</v>
      </c>
      <c r="E56" s="16">
        <v>225</v>
      </c>
      <c r="F56" s="41"/>
      <c r="G56" s="51">
        <f t="shared" si="4"/>
        <v>0</v>
      </c>
    </row>
    <row r="57" spans="2:7" s="6" customFormat="1" ht="25.5" x14ac:dyDescent="0.25">
      <c r="B57" s="14"/>
      <c r="C57" s="54" t="s">
        <v>137</v>
      </c>
      <c r="D57" s="18" t="s">
        <v>96</v>
      </c>
      <c r="E57" s="16">
        <v>210</v>
      </c>
      <c r="F57" s="41"/>
      <c r="G57" s="51">
        <f t="shared" si="4"/>
        <v>0</v>
      </c>
    </row>
    <row r="58" spans="2:7" s="6" customFormat="1" ht="12.75" x14ac:dyDescent="0.25">
      <c r="B58" s="14"/>
      <c r="C58" s="14"/>
      <c r="D58" s="18"/>
      <c r="E58" s="16"/>
      <c r="F58" s="41"/>
      <c r="G58" s="51">
        <f t="shared" si="4"/>
        <v>0</v>
      </c>
    </row>
    <row r="59" spans="2:7" s="6" customFormat="1" ht="12.75" x14ac:dyDescent="0.25">
      <c r="B59" s="48" t="s">
        <v>98</v>
      </c>
      <c r="C59" s="45" t="s">
        <v>99</v>
      </c>
      <c r="D59" s="18"/>
      <c r="E59" s="16"/>
      <c r="F59" s="41"/>
      <c r="G59" s="51">
        <f t="shared" si="4"/>
        <v>0</v>
      </c>
    </row>
    <row r="60" spans="2:7" s="6" customFormat="1" ht="12.75" x14ac:dyDescent="0.25">
      <c r="B60" s="14"/>
      <c r="C60" s="14"/>
      <c r="D60" s="18"/>
      <c r="E60" s="16"/>
      <c r="F60" s="41"/>
      <c r="G60" s="51">
        <f t="shared" si="4"/>
        <v>0</v>
      </c>
    </row>
    <row r="61" spans="2:7" s="6" customFormat="1" ht="38.25" x14ac:dyDescent="0.25">
      <c r="B61" s="14" t="s">
        <v>100</v>
      </c>
      <c r="C61" s="14" t="s">
        <v>101</v>
      </c>
      <c r="D61" s="18"/>
      <c r="E61" s="16"/>
      <c r="F61" s="41"/>
      <c r="G61" s="51">
        <f t="shared" si="4"/>
        <v>0</v>
      </c>
    </row>
    <row r="62" spans="2:7" s="6" customFormat="1" ht="12.75" x14ac:dyDescent="0.25">
      <c r="B62" s="14"/>
      <c r="C62" s="14" t="s">
        <v>103</v>
      </c>
      <c r="D62" s="18" t="s">
        <v>96</v>
      </c>
      <c r="E62" s="16">
        <v>4</v>
      </c>
      <c r="F62" s="41"/>
      <c r="G62" s="51">
        <f t="shared" si="4"/>
        <v>0</v>
      </c>
    </row>
    <row r="63" spans="2:7" s="6" customFormat="1" ht="12.75" x14ac:dyDescent="0.25">
      <c r="B63" s="14"/>
      <c r="C63" s="14" t="s">
        <v>102</v>
      </c>
      <c r="D63" s="18" t="s">
        <v>96</v>
      </c>
      <c r="E63" s="16">
        <v>1</v>
      </c>
      <c r="F63" s="41"/>
      <c r="G63" s="51">
        <f t="shared" si="4"/>
        <v>0</v>
      </c>
    </row>
    <row r="64" spans="2:7" s="6" customFormat="1" ht="12.75" x14ac:dyDescent="0.25">
      <c r="B64" s="14"/>
      <c r="C64" s="14" t="s">
        <v>104</v>
      </c>
      <c r="D64" s="18" t="s">
        <v>96</v>
      </c>
      <c r="E64" s="16">
        <v>8</v>
      </c>
      <c r="F64" s="41"/>
      <c r="G64" s="51">
        <f t="shared" si="4"/>
        <v>0</v>
      </c>
    </row>
    <row r="65" spans="2:7" s="6" customFormat="1" ht="12.75" x14ac:dyDescent="0.25">
      <c r="B65" s="14"/>
      <c r="C65" s="14" t="s">
        <v>150</v>
      </c>
      <c r="D65" s="18" t="s">
        <v>96</v>
      </c>
      <c r="E65" s="16">
        <v>1</v>
      </c>
      <c r="F65" s="41"/>
      <c r="G65" s="51">
        <f t="shared" si="4"/>
        <v>0</v>
      </c>
    </row>
    <row r="66" spans="2:7" s="6" customFormat="1" ht="12.75" x14ac:dyDescent="0.25">
      <c r="B66" s="14"/>
      <c r="C66" s="14" t="s">
        <v>151</v>
      </c>
      <c r="D66" s="18" t="s">
        <v>96</v>
      </c>
      <c r="E66" s="16">
        <v>4</v>
      </c>
      <c r="F66" s="41"/>
      <c r="G66" s="51">
        <f t="shared" si="4"/>
        <v>0</v>
      </c>
    </row>
    <row r="67" spans="2:7" s="6" customFormat="1" ht="12.75" x14ac:dyDescent="0.25">
      <c r="B67" s="14"/>
      <c r="C67" s="14"/>
      <c r="D67" s="18"/>
      <c r="E67" s="16"/>
      <c r="F67" s="41"/>
      <c r="G67" s="51">
        <f t="shared" si="4"/>
        <v>0</v>
      </c>
    </row>
    <row r="68" spans="2:7" s="6" customFormat="1" ht="38.25" x14ac:dyDescent="0.25">
      <c r="B68" s="14" t="s">
        <v>148</v>
      </c>
      <c r="C68" s="14" t="s">
        <v>149</v>
      </c>
      <c r="D68" s="18"/>
      <c r="E68" s="16"/>
      <c r="F68" s="41"/>
      <c r="G68" s="51">
        <f t="shared" si="4"/>
        <v>0</v>
      </c>
    </row>
    <row r="69" spans="2:7" s="6" customFormat="1" ht="12.75" x14ac:dyDescent="0.25">
      <c r="B69" s="14"/>
      <c r="C69" s="14" t="s">
        <v>152</v>
      </c>
      <c r="D69" s="18" t="s">
        <v>96</v>
      </c>
      <c r="E69" s="16">
        <v>16</v>
      </c>
      <c r="F69" s="41"/>
      <c r="G69" s="51">
        <f t="shared" si="4"/>
        <v>0</v>
      </c>
    </row>
    <row r="70" spans="2:7" s="6" customFormat="1" ht="12.75" x14ac:dyDescent="0.25">
      <c r="B70" s="14"/>
      <c r="C70" s="14" t="s">
        <v>153</v>
      </c>
      <c r="D70" s="18" t="s">
        <v>96</v>
      </c>
      <c r="E70" s="16">
        <v>16</v>
      </c>
      <c r="F70" s="41"/>
      <c r="G70" s="51">
        <f t="shared" si="4"/>
        <v>0</v>
      </c>
    </row>
    <row r="71" spans="2:7" s="6" customFormat="1" ht="12.75" x14ac:dyDescent="0.25">
      <c r="B71" s="14"/>
      <c r="C71" s="14"/>
      <c r="D71" s="18"/>
      <c r="E71" s="16"/>
      <c r="F71" s="41"/>
      <c r="G71" s="51">
        <f t="shared" si="4"/>
        <v>0</v>
      </c>
    </row>
    <row r="72" spans="2:7" s="6" customFormat="1" ht="25.5" x14ac:dyDescent="0.25">
      <c r="B72" s="48" t="s">
        <v>105</v>
      </c>
      <c r="C72" s="45" t="s">
        <v>172</v>
      </c>
      <c r="D72" s="18"/>
      <c r="E72" s="16"/>
      <c r="F72" s="41"/>
      <c r="G72" s="51">
        <f t="shared" si="4"/>
        <v>0</v>
      </c>
    </row>
    <row r="73" spans="2:7" s="6" customFormat="1" ht="12.75" x14ac:dyDescent="0.25">
      <c r="B73" s="14"/>
      <c r="C73" s="14"/>
      <c r="D73" s="18"/>
      <c r="E73" s="16"/>
      <c r="F73" s="41"/>
      <c r="G73" s="51">
        <f t="shared" si="4"/>
        <v>0</v>
      </c>
    </row>
    <row r="74" spans="2:7" s="6" customFormat="1" ht="51" x14ac:dyDescent="0.25">
      <c r="B74" s="14" t="s">
        <v>106</v>
      </c>
      <c r="C74" s="14" t="s">
        <v>173</v>
      </c>
      <c r="D74" s="18" t="s">
        <v>75</v>
      </c>
      <c r="E74" s="16">
        <v>15</v>
      </c>
      <c r="F74" s="41"/>
      <c r="G74" s="51">
        <f t="shared" si="4"/>
        <v>0</v>
      </c>
    </row>
    <row r="75" spans="2:7" s="6" customFormat="1" ht="12.75" x14ac:dyDescent="0.25">
      <c r="B75" s="14"/>
      <c r="C75" s="14"/>
      <c r="D75" s="18"/>
      <c r="E75" s="16"/>
      <c r="F75" s="41"/>
      <c r="G75" s="51">
        <f t="shared" si="4"/>
        <v>0</v>
      </c>
    </row>
    <row r="76" spans="2:7" s="6" customFormat="1" ht="27.75" customHeight="1" x14ac:dyDescent="0.25">
      <c r="B76" s="48" t="s">
        <v>108</v>
      </c>
      <c r="C76" s="45" t="s">
        <v>139</v>
      </c>
      <c r="D76" s="18"/>
      <c r="E76" s="16"/>
      <c r="F76" s="41"/>
      <c r="G76" s="51">
        <f t="shared" si="4"/>
        <v>0</v>
      </c>
    </row>
    <row r="77" spans="2:7" s="6" customFormat="1" ht="12.75" x14ac:dyDescent="0.25">
      <c r="B77" s="14"/>
      <c r="C77" s="14"/>
      <c r="D77" s="18"/>
      <c r="E77" s="16"/>
      <c r="F77" s="41"/>
      <c r="G77" s="51">
        <f t="shared" si="4"/>
        <v>0</v>
      </c>
    </row>
    <row r="78" spans="2:7" s="6" customFormat="1" ht="12.75" x14ac:dyDescent="0.25">
      <c r="B78" s="14" t="s">
        <v>109</v>
      </c>
      <c r="C78" s="14" t="s">
        <v>115</v>
      </c>
      <c r="D78" s="18" t="s">
        <v>75</v>
      </c>
      <c r="E78" s="16">
        <v>15.25</v>
      </c>
      <c r="F78" s="41"/>
      <c r="G78" s="51">
        <f t="shared" si="4"/>
        <v>0</v>
      </c>
    </row>
    <row r="79" spans="2:7" s="6" customFormat="1" ht="12.75" x14ac:dyDescent="0.25">
      <c r="B79" s="14"/>
      <c r="C79" s="14"/>
      <c r="D79" s="18"/>
      <c r="E79" s="16"/>
      <c r="F79" s="41"/>
      <c r="G79" s="51">
        <f t="shared" si="4"/>
        <v>0</v>
      </c>
    </row>
    <row r="80" spans="2:7" s="6" customFormat="1" ht="25.5" x14ac:dyDescent="0.25">
      <c r="B80" s="14" t="s">
        <v>112</v>
      </c>
      <c r="C80" s="14" t="s">
        <v>116</v>
      </c>
      <c r="D80" s="18"/>
      <c r="E80" s="16"/>
      <c r="F80" s="41"/>
      <c r="G80" s="51">
        <f t="shared" si="4"/>
        <v>0</v>
      </c>
    </row>
    <row r="81" spans="2:7" s="6" customFormat="1" ht="12.75" x14ac:dyDescent="0.25">
      <c r="B81" s="14"/>
      <c r="C81" s="14" t="s">
        <v>117</v>
      </c>
      <c r="D81" s="18" t="s">
        <v>75</v>
      </c>
      <c r="E81" s="16">
        <v>15.25</v>
      </c>
      <c r="F81" s="41"/>
      <c r="G81" s="51">
        <f t="shared" si="4"/>
        <v>0</v>
      </c>
    </row>
    <row r="82" spans="2:7" s="6" customFormat="1" ht="12.75" x14ac:dyDescent="0.25">
      <c r="B82" s="14"/>
      <c r="C82" s="14"/>
      <c r="D82" s="18"/>
      <c r="E82" s="16"/>
      <c r="F82" s="41"/>
      <c r="G82" s="51">
        <f t="shared" si="4"/>
        <v>0</v>
      </c>
    </row>
    <row r="83" spans="2:7" s="6" customFormat="1" ht="12.75" x14ac:dyDescent="0.25">
      <c r="B83" s="14" t="s">
        <v>145</v>
      </c>
      <c r="C83" s="14" t="s">
        <v>140</v>
      </c>
      <c r="D83" s="18" t="s">
        <v>96</v>
      </c>
      <c r="E83" s="16">
        <v>82</v>
      </c>
      <c r="F83" s="41"/>
      <c r="G83" s="51">
        <f t="shared" si="4"/>
        <v>0</v>
      </c>
    </row>
    <row r="84" spans="2:7" s="6" customFormat="1" ht="12.75" x14ac:dyDescent="0.25">
      <c r="B84" s="14"/>
      <c r="C84" s="14"/>
      <c r="D84" s="18"/>
      <c r="E84" s="16"/>
      <c r="F84" s="41"/>
      <c r="G84" s="51">
        <f t="shared" si="4"/>
        <v>0</v>
      </c>
    </row>
    <row r="85" spans="2:7" s="6" customFormat="1" ht="25.5" x14ac:dyDescent="0.25">
      <c r="B85" s="48" t="s">
        <v>141</v>
      </c>
      <c r="C85" s="45" t="s">
        <v>120</v>
      </c>
      <c r="D85" s="18"/>
      <c r="E85" s="16"/>
      <c r="F85" s="41"/>
      <c r="G85" s="51">
        <f t="shared" si="4"/>
        <v>0</v>
      </c>
    </row>
    <row r="86" spans="2:7" s="6" customFormat="1" ht="12.75" x14ac:dyDescent="0.25">
      <c r="B86" s="14"/>
      <c r="C86" s="14"/>
      <c r="D86" s="18"/>
      <c r="E86" s="16"/>
      <c r="F86" s="41"/>
      <c r="G86" s="51">
        <f t="shared" si="4"/>
        <v>0</v>
      </c>
    </row>
    <row r="87" spans="2:7" s="6" customFormat="1" ht="12.75" x14ac:dyDescent="0.25">
      <c r="B87" s="14" t="s">
        <v>165</v>
      </c>
      <c r="C87" s="14" t="s">
        <v>121</v>
      </c>
      <c r="D87" s="18" t="s">
        <v>68</v>
      </c>
      <c r="E87" s="16">
        <v>14.2</v>
      </c>
      <c r="F87" s="41"/>
      <c r="G87" s="51">
        <f t="shared" si="4"/>
        <v>0</v>
      </c>
    </row>
    <row r="88" spans="2:7" s="6" customFormat="1" ht="12.75" x14ac:dyDescent="0.25">
      <c r="B88" s="13"/>
      <c r="C88" s="13"/>
      <c r="D88" s="13"/>
      <c r="E88" s="13"/>
      <c r="F88" s="13"/>
      <c r="G88" s="51">
        <f t="shared" si="4"/>
        <v>0</v>
      </c>
    </row>
    <row r="89" spans="2:7" s="20" customFormat="1" ht="16.7" customHeight="1" x14ac:dyDescent="0.25">
      <c r="B89" s="21" t="s">
        <v>14</v>
      </c>
      <c r="C89" s="22"/>
      <c r="D89" s="23"/>
      <c r="E89" s="24"/>
      <c r="F89" s="24"/>
      <c r="G89" s="37">
        <f>SUM(G6:G88)</f>
        <v>0</v>
      </c>
    </row>
    <row r="90" spans="2:7" s="6" customFormat="1" ht="12.75" x14ac:dyDescent="0.25">
      <c r="G90" s="32"/>
    </row>
    <row r="91" spans="2:7" s="6" customFormat="1" ht="12.75" x14ac:dyDescent="0.25">
      <c r="G91" s="32"/>
    </row>
    <row r="92" spans="2:7" s="6" customFormat="1" ht="12.75" x14ac:dyDescent="0.25">
      <c r="G92" s="32"/>
    </row>
    <row r="93" spans="2:7" s="6" customFormat="1" ht="12.75" x14ac:dyDescent="0.25">
      <c r="G93" s="32"/>
    </row>
    <row r="94" spans="2:7" s="6" customFormat="1" ht="12.75" x14ac:dyDescent="0.25">
      <c r="G94" s="32"/>
    </row>
    <row r="95" spans="2:7" s="6" customFormat="1" ht="12.75" x14ac:dyDescent="0.25">
      <c r="G95" s="32"/>
    </row>
    <row r="96" spans="2:7" s="6" customFormat="1" ht="12.75" x14ac:dyDescent="0.25">
      <c r="G96" s="32"/>
    </row>
    <row r="97" spans="7:7" s="6" customFormat="1" ht="12.75" x14ac:dyDescent="0.25">
      <c r="G97" s="32"/>
    </row>
    <row r="98" spans="7:7" s="6" customFormat="1" ht="12.75" x14ac:dyDescent="0.25">
      <c r="G98" s="32"/>
    </row>
    <row r="99" spans="7:7" s="6" customFormat="1" ht="12.75" x14ac:dyDescent="0.25">
      <c r="G99" s="32"/>
    </row>
    <row r="100" spans="7:7" s="6" customFormat="1" ht="12.75" x14ac:dyDescent="0.25">
      <c r="G100" s="32"/>
    </row>
    <row r="101" spans="7:7" s="6" customFormat="1" ht="12.75" x14ac:dyDescent="0.25">
      <c r="G101" s="32"/>
    </row>
    <row r="102" spans="7:7" s="6" customFormat="1" ht="12.75" x14ac:dyDescent="0.25">
      <c r="G102" s="32"/>
    </row>
    <row r="103" spans="7:7" s="6" customFormat="1" ht="12.75" x14ac:dyDescent="0.25">
      <c r="G103" s="32"/>
    </row>
    <row r="104" spans="7:7" s="6" customFormat="1" ht="12.75" x14ac:dyDescent="0.25">
      <c r="G104" s="32"/>
    </row>
    <row r="105" spans="7:7" s="6" customFormat="1" ht="12.75" x14ac:dyDescent="0.25">
      <c r="G105" s="32"/>
    </row>
    <row r="106" spans="7:7" s="6" customFormat="1" ht="12.75" x14ac:dyDescent="0.25">
      <c r="G106" s="32"/>
    </row>
    <row r="107" spans="7:7" s="6" customFormat="1" ht="12.75" x14ac:dyDescent="0.25">
      <c r="G107" s="32"/>
    </row>
    <row r="108" spans="7:7" s="6" customFormat="1" ht="12.75" x14ac:dyDescent="0.25">
      <c r="G108" s="32"/>
    </row>
    <row r="109" spans="7:7" s="6" customFormat="1" ht="12.75" x14ac:dyDescent="0.25">
      <c r="G109" s="32"/>
    </row>
  </sheetData>
  <mergeCells count="2">
    <mergeCell ref="F3:G3"/>
    <mergeCell ref="B1:C2"/>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10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A2900-E2B9-4257-9689-117A2E228377}">
  <dimension ref="A1:G87"/>
  <sheetViews>
    <sheetView showGridLines="0" view="pageBreakPreview" topLeftCell="B1" zoomScale="85" zoomScaleNormal="100" zoomScaleSheetLayoutView="85" workbookViewId="0">
      <selection activeCell="C9" sqref="C9"/>
    </sheetView>
  </sheetViews>
  <sheetFormatPr defaultColWidth="9.140625" defaultRowHeight="15" x14ac:dyDescent="0.25"/>
  <cols>
    <col min="1" max="1" width="5.42578125" style="1" hidden="1" customWidth="1"/>
    <col min="2" max="2" width="8.7109375" style="1" customWidth="1"/>
    <col min="3" max="3" width="31.85546875" style="1" customWidth="1"/>
    <col min="4" max="5" width="9.7109375" style="1" customWidth="1"/>
    <col min="6" max="6" width="10.85546875" style="1" customWidth="1"/>
    <col min="7" max="7" width="15" style="40" customWidth="1"/>
    <col min="8" max="16384" width="9.140625" style="1"/>
  </cols>
  <sheetData>
    <row r="1" spans="1:7" s="3" customFormat="1" ht="12.75" customHeight="1" x14ac:dyDescent="0.25">
      <c r="A1" s="3" t="s">
        <v>0</v>
      </c>
      <c r="B1" s="60" t="s">
        <v>47</v>
      </c>
      <c r="C1" s="60"/>
      <c r="D1" s="50"/>
      <c r="E1" s="50"/>
      <c r="G1" s="35"/>
    </row>
    <row r="2" spans="1:7" s="3" customFormat="1" ht="12.75" customHeight="1" x14ac:dyDescent="0.25">
      <c r="B2" s="60"/>
      <c r="C2" s="60"/>
      <c r="D2" s="50"/>
      <c r="E2" s="50"/>
      <c r="G2" s="35"/>
    </row>
    <row r="3" spans="1:7" s="3" customFormat="1" ht="12.75" x14ac:dyDescent="0.25">
      <c r="B3" s="46" t="s">
        <v>220</v>
      </c>
      <c r="C3" s="47"/>
      <c r="F3" s="61"/>
      <c r="G3" s="61"/>
    </row>
    <row r="4" spans="1:7" s="3" customFormat="1" ht="12.75" x14ac:dyDescent="0.25">
      <c r="G4" s="38"/>
    </row>
    <row r="5" spans="1:7" s="6" customFormat="1" ht="27.6" customHeight="1" x14ac:dyDescent="0.25">
      <c r="B5" s="8" t="s">
        <v>3</v>
      </c>
      <c r="C5" s="8" t="s">
        <v>4</v>
      </c>
      <c r="D5" s="8" t="s">
        <v>5</v>
      </c>
      <c r="E5" s="8" t="s">
        <v>6</v>
      </c>
      <c r="F5" s="8" t="s">
        <v>7</v>
      </c>
      <c r="G5" s="39" t="s">
        <v>8</v>
      </c>
    </row>
    <row r="6" spans="1:7" s="6" customFormat="1" ht="12.75" x14ac:dyDescent="0.25">
      <c r="A6" s="6">
        <v>642</v>
      </c>
      <c r="B6" s="49" t="s">
        <v>164</v>
      </c>
      <c r="C6" s="11" t="s">
        <v>107</v>
      </c>
      <c r="D6" s="10"/>
      <c r="E6" s="12"/>
      <c r="F6" s="12"/>
      <c r="G6" s="51">
        <f>E6*F6</f>
        <v>0</v>
      </c>
    </row>
    <row r="7" spans="1:7" s="6" customFormat="1" ht="12.75" x14ac:dyDescent="0.25">
      <c r="B7" s="14"/>
      <c r="C7" s="14"/>
      <c r="D7" s="15"/>
      <c r="E7" s="16"/>
      <c r="F7" s="16"/>
      <c r="G7" s="51">
        <f t="shared" ref="G7:G65" si="0">E7*F7</f>
        <v>0</v>
      </c>
    </row>
    <row r="8" spans="1:7" s="6" customFormat="1" ht="25.5" x14ac:dyDescent="0.25">
      <c r="B8" s="14" t="s">
        <v>174</v>
      </c>
      <c r="C8" s="14" t="s">
        <v>163</v>
      </c>
      <c r="D8" s="18" t="s">
        <v>46</v>
      </c>
      <c r="E8" s="16">
        <v>50</v>
      </c>
      <c r="F8" s="16"/>
      <c r="G8" s="51">
        <f t="shared" si="0"/>
        <v>0</v>
      </c>
    </row>
    <row r="9" spans="1:7" s="6" customFormat="1" ht="12.75" x14ac:dyDescent="0.25">
      <c r="B9" s="14"/>
      <c r="C9" s="14"/>
      <c r="D9" s="15"/>
      <c r="E9" s="16"/>
      <c r="F9" s="16"/>
      <c r="G9" s="51">
        <f t="shared" si="0"/>
        <v>0</v>
      </c>
    </row>
    <row r="10" spans="1:7" s="6" customFormat="1" ht="25.5" x14ac:dyDescent="0.25">
      <c r="B10" s="48" t="s">
        <v>175</v>
      </c>
      <c r="C10" s="45" t="s">
        <v>222</v>
      </c>
      <c r="D10" s="15"/>
      <c r="E10" s="16"/>
      <c r="F10" s="16"/>
      <c r="G10" s="51">
        <f t="shared" si="0"/>
        <v>0</v>
      </c>
    </row>
    <row r="11" spans="1:7" s="6" customFormat="1" ht="12.75" x14ac:dyDescent="0.25">
      <c r="B11" s="14"/>
      <c r="C11" s="14"/>
      <c r="D11" s="15"/>
      <c r="E11" s="16"/>
      <c r="F11" s="16"/>
      <c r="G11" s="51">
        <f t="shared" si="0"/>
        <v>0</v>
      </c>
    </row>
    <row r="12" spans="1:7" s="6" customFormat="1" ht="25.5" x14ac:dyDescent="0.25">
      <c r="B12" s="14" t="s">
        <v>176</v>
      </c>
      <c r="C12" s="14" t="s">
        <v>199</v>
      </c>
      <c r="D12" s="18"/>
      <c r="E12" s="16"/>
      <c r="F12" s="41"/>
      <c r="G12" s="51">
        <f t="shared" si="0"/>
        <v>0</v>
      </c>
    </row>
    <row r="13" spans="1:7" s="6" customFormat="1" ht="12.75" x14ac:dyDescent="0.25">
      <c r="B13" s="14"/>
      <c r="C13" s="14"/>
      <c r="D13" s="18"/>
      <c r="E13" s="16"/>
      <c r="F13" s="41"/>
      <c r="G13" s="51">
        <f t="shared" si="0"/>
        <v>0</v>
      </c>
    </row>
    <row r="14" spans="1:7" s="6" customFormat="1" ht="153.75" customHeight="1" x14ac:dyDescent="0.25">
      <c r="B14" s="14" t="s">
        <v>177</v>
      </c>
      <c r="C14" s="14" t="s">
        <v>110</v>
      </c>
      <c r="D14" s="18" t="s">
        <v>46</v>
      </c>
      <c r="E14" s="16">
        <v>500</v>
      </c>
      <c r="F14" s="41"/>
      <c r="G14" s="51">
        <f t="shared" si="0"/>
        <v>0</v>
      </c>
    </row>
    <row r="15" spans="1:7" s="6" customFormat="1" ht="12.75" x14ac:dyDescent="0.25">
      <c r="B15" s="14"/>
      <c r="C15" s="14"/>
      <c r="D15" s="18"/>
      <c r="E15" s="16"/>
      <c r="F15" s="41"/>
      <c r="G15" s="51">
        <f t="shared" si="0"/>
        <v>0</v>
      </c>
    </row>
    <row r="16" spans="1:7" s="6" customFormat="1" ht="165" customHeight="1" x14ac:dyDescent="0.25">
      <c r="B16" s="14" t="s">
        <v>178</v>
      </c>
      <c r="C16" s="14" t="s">
        <v>111</v>
      </c>
      <c r="D16" s="18" t="s">
        <v>46</v>
      </c>
      <c r="E16" s="16">
        <v>50</v>
      </c>
      <c r="F16" s="41"/>
      <c r="G16" s="51">
        <f t="shared" si="0"/>
        <v>0</v>
      </c>
    </row>
    <row r="17" spans="2:7" s="6" customFormat="1" ht="12.75" x14ac:dyDescent="0.25">
      <c r="B17" s="14"/>
      <c r="C17" s="14"/>
      <c r="D17" s="18"/>
      <c r="E17" s="16"/>
      <c r="F17" s="41"/>
      <c r="G17" s="51">
        <f t="shared" si="0"/>
        <v>0</v>
      </c>
    </row>
    <row r="18" spans="2:7" s="6" customFormat="1" ht="25.5" x14ac:dyDescent="0.25">
      <c r="B18" s="14" t="s">
        <v>179</v>
      </c>
      <c r="C18" s="14" t="s">
        <v>200</v>
      </c>
      <c r="D18" s="18"/>
      <c r="E18" s="16"/>
      <c r="F18" s="41"/>
      <c r="G18" s="51">
        <f t="shared" si="0"/>
        <v>0</v>
      </c>
    </row>
    <row r="19" spans="2:7" s="6" customFormat="1" ht="25.5" x14ac:dyDescent="0.25">
      <c r="B19" s="14" t="s">
        <v>180</v>
      </c>
      <c r="C19" s="14" t="s">
        <v>167</v>
      </c>
      <c r="D19" s="18"/>
      <c r="E19" s="16"/>
      <c r="F19" s="41"/>
      <c r="G19" s="51">
        <f t="shared" si="0"/>
        <v>0</v>
      </c>
    </row>
    <row r="20" spans="2:7" s="6" customFormat="1" ht="53.25" customHeight="1" x14ac:dyDescent="0.25">
      <c r="B20" s="14"/>
      <c r="C20" s="14" t="s">
        <v>223</v>
      </c>
      <c r="D20" s="18" t="s">
        <v>46</v>
      </c>
      <c r="E20" s="16">
        <v>300</v>
      </c>
      <c r="F20" s="41"/>
      <c r="G20" s="51">
        <f t="shared" si="0"/>
        <v>0</v>
      </c>
    </row>
    <row r="21" spans="2:7" s="6" customFormat="1" ht="25.5" x14ac:dyDescent="0.25">
      <c r="B21" s="14"/>
      <c r="C21" s="14" t="s">
        <v>204</v>
      </c>
      <c r="D21" s="18" t="s">
        <v>114</v>
      </c>
      <c r="E21" s="16">
        <v>10</v>
      </c>
      <c r="F21" s="41"/>
      <c r="G21" s="51">
        <f t="shared" si="0"/>
        <v>0</v>
      </c>
    </row>
    <row r="22" spans="2:7" s="6" customFormat="1" ht="12.75" x14ac:dyDescent="0.25">
      <c r="B22" s="14"/>
      <c r="C22" s="14"/>
      <c r="D22" s="18"/>
      <c r="E22" s="16"/>
      <c r="F22" s="41"/>
      <c r="G22" s="51">
        <f t="shared" si="0"/>
        <v>0</v>
      </c>
    </row>
    <row r="23" spans="2:7" s="6" customFormat="1" ht="25.5" x14ac:dyDescent="0.25">
      <c r="B23" s="14" t="s">
        <v>181</v>
      </c>
      <c r="C23" s="14" t="s">
        <v>113</v>
      </c>
      <c r="D23" s="18"/>
      <c r="E23" s="16"/>
      <c r="F23" s="41"/>
      <c r="G23" s="51">
        <f t="shared" si="0"/>
        <v>0</v>
      </c>
    </row>
    <row r="24" spans="2:7" s="6" customFormat="1" ht="40.5" customHeight="1" x14ac:dyDescent="0.25">
      <c r="B24" s="14"/>
      <c r="C24" s="14" t="s">
        <v>219</v>
      </c>
      <c r="D24" s="18" t="s">
        <v>114</v>
      </c>
      <c r="E24" s="56">
        <v>40</v>
      </c>
      <c r="F24" s="41"/>
      <c r="G24" s="51">
        <f t="shared" si="0"/>
        <v>0</v>
      </c>
    </row>
    <row r="25" spans="2:7" s="6" customFormat="1" ht="12.75" x14ac:dyDescent="0.25">
      <c r="B25" s="14"/>
      <c r="C25" s="14"/>
      <c r="D25" s="18"/>
      <c r="E25" s="56"/>
      <c r="F25" s="41"/>
      <c r="G25" s="51">
        <f t="shared" si="0"/>
        <v>0</v>
      </c>
    </row>
    <row r="26" spans="2:7" s="6" customFormat="1" ht="12.75" x14ac:dyDescent="0.25">
      <c r="B26" s="14" t="s">
        <v>182</v>
      </c>
      <c r="C26" s="14" t="s">
        <v>169</v>
      </c>
      <c r="D26" s="18"/>
      <c r="E26" s="56"/>
      <c r="F26" s="41"/>
      <c r="G26" s="51">
        <f t="shared" si="0"/>
        <v>0</v>
      </c>
    </row>
    <row r="27" spans="2:7" s="6" customFormat="1" ht="25.5" x14ac:dyDescent="0.25">
      <c r="B27" s="14"/>
      <c r="C27" s="14" t="s">
        <v>205</v>
      </c>
      <c r="D27" s="18" t="s">
        <v>46</v>
      </c>
      <c r="E27" s="56">
        <v>50</v>
      </c>
      <c r="F27" s="41"/>
      <c r="G27" s="51">
        <f t="shared" si="0"/>
        <v>0</v>
      </c>
    </row>
    <row r="28" spans="2:7" s="6" customFormat="1" ht="12.75" x14ac:dyDescent="0.25">
      <c r="B28" s="14"/>
      <c r="C28" s="14"/>
      <c r="D28" s="18"/>
      <c r="E28" s="56"/>
      <c r="F28" s="41"/>
      <c r="G28" s="51">
        <f t="shared" si="0"/>
        <v>0</v>
      </c>
    </row>
    <row r="29" spans="2:7" s="6" customFormat="1" ht="12.75" x14ac:dyDescent="0.25">
      <c r="B29" s="14" t="s">
        <v>183</v>
      </c>
      <c r="C29" s="14" t="s">
        <v>171</v>
      </c>
      <c r="D29" s="18"/>
      <c r="E29" s="56"/>
      <c r="F29" s="41"/>
      <c r="G29" s="51">
        <f t="shared" si="0"/>
        <v>0</v>
      </c>
    </row>
    <row r="30" spans="2:7" s="6" customFormat="1" ht="51" x14ac:dyDescent="0.25">
      <c r="B30" s="14"/>
      <c r="C30" s="14" t="s">
        <v>196</v>
      </c>
      <c r="D30" s="18" t="s">
        <v>195</v>
      </c>
      <c r="E30" s="56">
        <v>4</v>
      </c>
      <c r="F30" s="41"/>
      <c r="G30" s="51">
        <f t="shared" si="0"/>
        <v>0</v>
      </c>
    </row>
    <row r="31" spans="2:7" s="6" customFormat="1" ht="12.75" x14ac:dyDescent="0.25">
      <c r="B31" s="14"/>
      <c r="C31" s="14"/>
      <c r="D31" s="18"/>
      <c r="E31" s="56"/>
      <c r="F31" s="41"/>
      <c r="G31" s="51">
        <f t="shared" si="0"/>
        <v>0</v>
      </c>
    </row>
    <row r="32" spans="2:7" s="6" customFormat="1" ht="12.75" x14ac:dyDescent="0.25">
      <c r="B32" s="14" t="s">
        <v>184</v>
      </c>
      <c r="C32" s="14" t="s">
        <v>170</v>
      </c>
      <c r="D32" s="18"/>
      <c r="E32" s="56"/>
      <c r="F32" s="41"/>
      <c r="G32" s="51">
        <f t="shared" si="0"/>
        <v>0</v>
      </c>
    </row>
    <row r="33" spans="2:7" s="6" customFormat="1" ht="53.25" customHeight="1" x14ac:dyDescent="0.25">
      <c r="B33" s="14"/>
      <c r="C33" s="14" t="s">
        <v>218</v>
      </c>
      <c r="D33" s="18" t="s">
        <v>75</v>
      </c>
      <c r="E33" s="56">
        <v>1500</v>
      </c>
      <c r="F33" s="41"/>
      <c r="G33" s="51">
        <f t="shared" si="0"/>
        <v>0</v>
      </c>
    </row>
    <row r="34" spans="2:7" s="6" customFormat="1" ht="38.25" x14ac:dyDescent="0.25">
      <c r="B34" s="14"/>
      <c r="C34" s="14" t="s">
        <v>206</v>
      </c>
      <c r="D34" s="18" t="s">
        <v>75</v>
      </c>
      <c r="E34" s="56">
        <v>1500</v>
      </c>
      <c r="F34" s="41"/>
      <c r="G34" s="51">
        <f t="shared" si="0"/>
        <v>0</v>
      </c>
    </row>
    <row r="35" spans="2:7" s="6" customFormat="1" ht="12.75" x14ac:dyDescent="0.25">
      <c r="B35" s="54"/>
      <c r="C35" s="54"/>
      <c r="D35" s="55"/>
      <c r="E35" s="56"/>
      <c r="F35" s="57"/>
      <c r="G35" s="51">
        <f t="shared" si="0"/>
        <v>0</v>
      </c>
    </row>
    <row r="36" spans="2:7" s="6" customFormat="1" ht="25.5" x14ac:dyDescent="0.25">
      <c r="B36" s="48" t="s">
        <v>185</v>
      </c>
      <c r="C36" s="45" t="s">
        <v>166</v>
      </c>
      <c r="D36" s="15"/>
      <c r="E36" s="16"/>
      <c r="F36" s="16"/>
      <c r="G36" s="51">
        <f t="shared" si="0"/>
        <v>0</v>
      </c>
    </row>
    <row r="37" spans="2:7" s="6" customFormat="1" ht="12.75" x14ac:dyDescent="0.25">
      <c r="B37" s="14"/>
      <c r="C37" s="14"/>
      <c r="D37" s="15"/>
      <c r="E37" s="16"/>
      <c r="F37" s="16"/>
      <c r="G37" s="51">
        <f t="shared" si="0"/>
        <v>0</v>
      </c>
    </row>
    <row r="38" spans="2:7" s="6" customFormat="1" ht="38.25" x14ac:dyDescent="0.25">
      <c r="B38" s="14" t="s">
        <v>186</v>
      </c>
      <c r="C38" s="14" t="s">
        <v>201</v>
      </c>
      <c r="D38" s="18"/>
      <c r="E38" s="16"/>
      <c r="F38" s="41"/>
      <c r="G38" s="51">
        <f t="shared" si="0"/>
        <v>0</v>
      </c>
    </row>
    <row r="39" spans="2:7" s="6" customFormat="1" ht="25.5" x14ac:dyDescent="0.25">
      <c r="B39" s="14" t="s">
        <v>213</v>
      </c>
      <c r="C39" s="14" t="s">
        <v>221</v>
      </c>
      <c r="D39" s="18"/>
      <c r="E39" s="16"/>
      <c r="F39" s="41"/>
      <c r="G39" s="51">
        <f t="shared" si="0"/>
        <v>0</v>
      </c>
    </row>
    <row r="40" spans="2:7" s="6" customFormat="1" ht="29.25" customHeight="1" x14ac:dyDescent="0.25">
      <c r="B40" s="14"/>
      <c r="C40" s="14" t="s">
        <v>202</v>
      </c>
      <c r="D40" s="18" t="s">
        <v>114</v>
      </c>
      <c r="E40" s="16">
        <v>12</v>
      </c>
      <c r="F40" s="41"/>
      <c r="G40" s="51">
        <f t="shared" si="0"/>
        <v>0</v>
      </c>
    </row>
    <row r="41" spans="2:7" s="6" customFormat="1" ht="53.25" customHeight="1" x14ac:dyDescent="0.25">
      <c r="B41" s="14"/>
      <c r="C41" s="14" t="s">
        <v>203</v>
      </c>
      <c r="D41" s="18" t="s">
        <v>46</v>
      </c>
      <c r="E41" s="16">
        <v>90</v>
      </c>
      <c r="F41" s="41"/>
      <c r="G41" s="51">
        <f t="shared" si="0"/>
        <v>0</v>
      </c>
    </row>
    <row r="42" spans="2:7" s="6" customFormat="1" ht="12.75" x14ac:dyDescent="0.25">
      <c r="B42" s="14"/>
      <c r="C42" s="14"/>
      <c r="D42" s="18"/>
      <c r="E42" s="16"/>
      <c r="F42" s="41"/>
      <c r="G42" s="51">
        <f t="shared" si="0"/>
        <v>0</v>
      </c>
    </row>
    <row r="43" spans="2:7" s="6" customFormat="1" ht="12.75" x14ac:dyDescent="0.25">
      <c r="B43" s="14" t="s">
        <v>214</v>
      </c>
      <c r="C43" s="14" t="s">
        <v>168</v>
      </c>
      <c r="D43" s="18"/>
      <c r="E43" s="16"/>
      <c r="F43" s="41"/>
      <c r="G43" s="51">
        <f t="shared" si="0"/>
        <v>0</v>
      </c>
    </row>
    <row r="44" spans="2:7" s="6" customFormat="1" ht="29.25" customHeight="1" x14ac:dyDescent="0.25">
      <c r="B44" s="14"/>
      <c r="C44" s="14" t="s">
        <v>207</v>
      </c>
      <c r="D44" s="18" t="s">
        <v>114</v>
      </c>
      <c r="E44" s="16">
        <v>13</v>
      </c>
      <c r="F44" s="41"/>
      <c r="G44" s="51">
        <f t="shared" si="0"/>
        <v>0</v>
      </c>
    </row>
    <row r="45" spans="2:7" s="6" customFormat="1" ht="25.5" x14ac:dyDescent="0.25">
      <c r="B45" s="14"/>
      <c r="C45" s="14" t="s">
        <v>208</v>
      </c>
      <c r="D45" s="18" t="s">
        <v>46</v>
      </c>
      <c r="E45" s="16">
        <v>90</v>
      </c>
      <c r="F45" s="41"/>
      <c r="G45" s="51">
        <f t="shared" si="0"/>
        <v>0</v>
      </c>
    </row>
    <row r="46" spans="2:7" s="6" customFormat="1" ht="12.75" x14ac:dyDescent="0.25">
      <c r="B46" s="14"/>
      <c r="C46" s="14"/>
      <c r="D46" s="18"/>
      <c r="E46" s="16"/>
      <c r="F46" s="41"/>
      <c r="G46" s="51">
        <f t="shared" si="0"/>
        <v>0</v>
      </c>
    </row>
    <row r="47" spans="2:7" s="6" customFormat="1" ht="12.75" x14ac:dyDescent="0.25">
      <c r="B47" s="14" t="s">
        <v>214</v>
      </c>
      <c r="C47" s="14" t="s">
        <v>198</v>
      </c>
      <c r="D47" s="18"/>
      <c r="E47" s="16"/>
      <c r="F47" s="41"/>
      <c r="G47" s="51">
        <f t="shared" si="0"/>
        <v>0</v>
      </c>
    </row>
    <row r="48" spans="2:7" s="6" customFormat="1" ht="38.25" x14ac:dyDescent="0.25">
      <c r="B48" s="14"/>
      <c r="C48" s="14" t="s">
        <v>197</v>
      </c>
      <c r="D48" s="18" t="s">
        <v>46</v>
      </c>
      <c r="E48" s="16">
        <v>6</v>
      </c>
      <c r="F48" s="41"/>
      <c r="G48" s="51">
        <f t="shared" si="0"/>
        <v>0</v>
      </c>
    </row>
    <row r="49" spans="2:7" s="6" customFormat="1" ht="12.75" x14ac:dyDescent="0.25">
      <c r="B49" s="14"/>
      <c r="C49" s="14"/>
      <c r="D49" s="18"/>
      <c r="E49" s="16"/>
      <c r="F49" s="41"/>
      <c r="G49" s="51">
        <f t="shared" si="0"/>
        <v>0</v>
      </c>
    </row>
    <row r="50" spans="2:7" s="6" customFormat="1" ht="25.5" x14ac:dyDescent="0.25">
      <c r="B50" s="14" t="s">
        <v>215</v>
      </c>
      <c r="C50" s="14" t="s">
        <v>113</v>
      </c>
      <c r="D50" s="18"/>
      <c r="E50" s="16"/>
      <c r="F50" s="41"/>
      <c r="G50" s="51">
        <f t="shared" si="0"/>
        <v>0</v>
      </c>
    </row>
    <row r="51" spans="2:7" s="6" customFormat="1" ht="38.25" customHeight="1" x14ac:dyDescent="0.25">
      <c r="B51" s="14"/>
      <c r="C51" s="14" t="s">
        <v>209</v>
      </c>
      <c r="D51" s="18" t="s">
        <v>114</v>
      </c>
      <c r="E51" s="16">
        <v>10</v>
      </c>
      <c r="F51" s="41"/>
      <c r="G51" s="51">
        <f t="shared" si="0"/>
        <v>0</v>
      </c>
    </row>
    <row r="52" spans="2:7" s="6" customFormat="1" ht="28.5" customHeight="1" x14ac:dyDescent="0.25">
      <c r="B52" s="14"/>
      <c r="C52" s="14" t="s">
        <v>210</v>
      </c>
      <c r="D52" s="18" t="s">
        <v>46</v>
      </c>
      <c r="E52" s="16">
        <v>90</v>
      </c>
      <c r="F52" s="41"/>
      <c r="G52" s="51">
        <f t="shared" si="0"/>
        <v>0</v>
      </c>
    </row>
    <row r="53" spans="2:7" s="6" customFormat="1" ht="12.75" x14ac:dyDescent="0.25">
      <c r="B53" s="14"/>
      <c r="C53" s="14"/>
      <c r="D53" s="18"/>
      <c r="E53" s="16"/>
      <c r="F53" s="41"/>
      <c r="G53" s="51">
        <f t="shared" si="0"/>
        <v>0</v>
      </c>
    </row>
    <row r="54" spans="2:7" s="6" customFormat="1" ht="12.75" x14ac:dyDescent="0.25">
      <c r="B54" s="14" t="s">
        <v>216</v>
      </c>
      <c r="C54" s="14" t="s">
        <v>169</v>
      </c>
      <c r="D54" s="18"/>
      <c r="E54" s="16"/>
      <c r="F54" s="41"/>
      <c r="G54" s="51">
        <f t="shared" si="0"/>
        <v>0</v>
      </c>
    </row>
    <row r="55" spans="2:7" s="6" customFormat="1" ht="25.5" x14ac:dyDescent="0.25">
      <c r="B55" s="14"/>
      <c r="C55" s="14" t="s">
        <v>211</v>
      </c>
      <c r="D55" s="18" t="s">
        <v>46</v>
      </c>
      <c r="E55" s="16">
        <v>20</v>
      </c>
      <c r="F55" s="41"/>
      <c r="G55" s="51">
        <f t="shared" si="0"/>
        <v>0</v>
      </c>
    </row>
    <row r="56" spans="2:7" s="6" customFormat="1" ht="12.75" x14ac:dyDescent="0.25">
      <c r="B56" s="14"/>
      <c r="C56" s="14"/>
      <c r="D56" s="18"/>
      <c r="E56" s="16"/>
      <c r="F56" s="41"/>
      <c r="G56" s="51">
        <f t="shared" si="0"/>
        <v>0</v>
      </c>
    </row>
    <row r="57" spans="2:7" s="6" customFormat="1" ht="12.75" x14ac:dyDescent="0.25">
      <c r="B57" s="14" t="s">
        <v>217</v>
      </c>
      <c r="C57" s="14" t="s">
        <v>170</v>
      </c>
      <c r="D57" s="18"/>
      <c r="E57" s="16"/>
      <c r="F57" s="41"/>
      <c r="G57" s="51">
        <f t="shared" si="0"/>
        <v>0</v>
      </c>
    </row>
    <row r="58" spans="2:7" s="6" customFormat="1" ht="40.5" customHeight="1" x14ac:dyDescent="0.25">
      <c r="B58" s="14"/>
      <c r="C58" s="14" t="s">
        <v>212</v>
      </c>
      <c r="D58" s="18" t="s">
        <v>75</v>
      </c>
      <c r="E58" s="16">
        <v>26</v>
      </c>
      <c r="F58" s="41"/>
      <c r="G58" s="51">
        <f t="shared" si="0"/>
        <v>0</v>
      </c>
    </row>
    <row r="59" spans="2:7" s="6" customFormat="1" ht="12.75" x14ac:dyDescent="0.25">
      <c r="B59" s="14"/>
      <c r="C59" s="14"/>
      <c r="D59" s="18"/>
      <c r="E59" s="16"/>
      <c r="F59" s="41"/>
      <c r="G59" s="51">
        <f t="shared" si="0"/>
        <v>0</v>
      </c>
    </row>
    <row r="60" spans="2:7" s="6" customFormat="1" ht="12.75" x14ac:dyDescent="0.25">
      <c r="B60" s="14" t="s">
        <v>217</v>
      </c>
      <c r="C60" s="14" t="s">
        <v>171</v>
      </c>
      <c r="D60" s="18"/>
      <c r="E60" s="16"/>
      <c r="F60" s="41"/>
      <c r="G60" s="51">
        <f t="shared" si="0"/>
        <v>0</v>
      </c>
    </row>
    <row r="61" spans="2:7" s="6" customFormat="1" ht="51" x14ac:dyDescent="0.25">
      <c r="B61" s="14"/>
      <c r="C61" s="14" t="s">
        <v>196</v>
      </c>
      <c r="D61" s="18" t="s">
        <v>195</v>
      </c>
      <c r="E61" s="16">
        <v>2</v>
      </c>
      <c r="F61" s="41"/>
      <c r="G61" s="51">
        <f t="shared" si="0"/>
        <v>0</v>
      </c>
    </row>
    <row r="62" spans="2:7" s="6" customFormat="1" ht="12.75" x14ac:dyDescent="0.25">
      <c r="B62" s="14"/>
      <c r="C62" s="14"/>
      <c r="D62" s="18"/>
      <c r="E62" s="16"/>
      <c r="F62" s="41"/>
      <c r="G62" s="51">
        <f t="shared" si="0"/>
        <v>0</v>
      </c>
    </row>
    <row r="63" spans="2:7" s="6" customFormat="1" ht="12.75" x14ac:dyDescent="0.25">
      <c r="B63" s="48" t="s">
        <v>187</v>
      </c>
      <c r="C63" s="45" t="s">
        <v>142</v>
      </c>
      <c r="D63" s="18"/>
      <c r="E63" s="16"/>
      <c r="F63" s="41"/>
      <c r="G63" s="51">
        <f t="shared" si="0"/>
        <v>0</v>
      </c>
    </row>
    <row r="64" spans="2:7" s="6" customFormat="1" ht="12.75" x14ac:dyDescent="0.25">
      <c r="B64" s="14"/>
      <c r="C64" s="14"/>
      <c r="D64" s="18"/>
      <c r="E64" s="16"/>
      <c r="F64" s="41"/>
      <c r="G64" s="51">
        <f t="shared" si="0"/>
        <v>0</v>
      </c>
    </row>
    <row r="65" spans="2:7" s="6" customFormat="1" ht="51" x14ac:dyDescent="0.25">
      <c r="B65" s="14" t="s">
        <v>188</v>
      </c>
      <c r="C65" s="14" t="s">
        <v>143</v>
      </c>
      <c r="D65" s="18" t="s">
        <v>144</v>
      </c>
      <c r="E65" s="16">
        <v>1</v>
      </c>
      <c r="F65" s="41"/>
      <c r="G65" s="51">
        <f t="shared" si="0"/>
        <v>0</v>
      </c>
    </row>
    <row r="66" spans="2:7" s="6" customFormat="1" ht="12.75" x14ac:dyDescent="0.25">
      <c r="B66" s="13"/>
      <c r="C66" s="13"/>
      <c r="D66" s="13"/>
      <c r="E66" s="13"/>
      <c r="F66" s="13"/>
      <c r="G66" s="51">
        <f t="shared" ref="G66" si="1">E66*F66</f>
        <v>0</v>
      </c>
    </row>
    <row r="67" spans="2:7" s="20" customFormat="1" ht="16.7" customHeight="1" x14ac:dyDescent="0.25">
      <c r="B67" s="21" t="s">
        <v>14</v>
      </c>
      <c r="C67" s="22"/>
      <c r="D67" s="23"/>
      <c r="E67" s="24"/>
      <c r="F67" s="24"/>
      <c r="G67" s="37">
        <f>SUM(G6:G66)</f>
        <v>0</v>
      </c>
    </row>
    <row r="68" spans="2:7" s="6" customFormat="1" ht="12.75" x14ac:dyDescent="0.25">
      <c r="G68" s="32"/>
    </row>
    <row r="69" spans="2:7" s="6" customFormat="1" ht="12.75" x14ac:dyDescent="0.25">
      <c r="G69" s="32"/>
    </row>
    <row r="70" spans="2:7" s="6" customFormat="1" ht="12.75" x14ac:dyDescent="0.25">
      <c r="G70" s="32"/>
    </row>
    <row r="71" spans="2:7" s="6" customFormat="1" ht="12.75" x14ac:dyDescent="0.25">
      <c r="G71" s="32"/>
    </row>
    <row r="72" spans="2:7" s="6" customFormat="1" ht="12.75" x14ac:dyDescent="0.25">
      <c r="G72" s="32"/>
    </row>
    <row r="73" spans="2:7" s="6" customFormat="1" ht="12.75" x14ac:dyDescent="0.25">
      <c r="G73" s="32"/>
    </row>
    <row r="74" spans="2:7" s="6" customFormat="1" ht="12.75" x14ac:dyDescent="0.25">
      <c r="G74" s="32"/>
    </row>
    <row r="75" spans="2:7" s="6" customFormat="1" ht="12.75" x14ac:dyDescent="0.25">
      <c r="G75" s="32"/>
    </row>
    <row r="76" spans="2:7" s="6" customFormat="1" ht="12.75" x14ac:dyDescent="0.25">
      <c r="G76" s="32"/>
    </row>
    <row r="77" spans="2:7" s="6" customFormat="1" ht="12.75" x14ac:dyDescent="0.25">
      <c r="G77" s="32"/>
    </row>
    <row r="78" spans="2:7" s="6" customFormat="1" ht="12.75" x14ac:dyDescent="0.25">
      <c r="G78" s="32"/>
    </row>
    <row r="79" spans="2:7" s="6" customFormat="1" ht="12.75" x14ac:dyDescent="0.25">
      <c r="G79" s="32"/>
    </row>
    <row r="80" spans="2:7" s="6" customFormat="1" ht="12.75" x14ac:dyDescent="0.25">
      <c r="G80" s="32"/>
    </row>
    <row r="81" spans="7:7" s="6" customFormat="1" ht="12.75" x14ac:dyDescent="0.25">
      <c r="G81" s="32"/>
    </row>
    <row r="82" spans="7:7" s="6" customFormat="1" ht="12.75" x14ac:dyDescent="0.25">
      <c r="G82" s="32"/>
    </row>
    <row r="83" spans="7:7" s="6" customFormat="1" ht="12.75" x14ac:dyDescent="0.25">
      <c r="G83" s="32"/>
    </row>
    <row r="84" spans="7:7" s="6" customFormat="1" ht="12.75" x14ac:dyDescent="0.25">
      <c r="G84" s="32"/>
    </row>
    <row r="85" spans="7:7" s="6" customFormat="1" ht="12.75" x14ac:dyDescent="0.25">
      <c r="G85" s="32"/>
    </row>
    <row r="86" spans="7:7" s="6" customFormat="1" ht="12.75" x14ac:dyDescent="0.25">
      <c r="G86" s="32"/>
    </row>
    <row r="87" spans="7:7" s="6" customFormat="1" ht="12.75" x14ac:dyDescent="0.25">
      <c r="G87" s="32"/>
    </row>
  </sheetData>
  <mergeCells count="2">
    <mergeCell ref="B1:C2"/>
    <mergeCell ref="F3:G3"/>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8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894C2-6E02-48B8-81E1-6B4E3A96CF66}">
  <dimension ref="A1:G39"/>
  <sheetViews>
    <sheetView showGridLines="0" view="pageBreakPreview" topLeftCell="B1" zoomScale="85" zoomScaleNormal="100" zoomScaleSheetLayoutView="85" workbookViewId="0">
      <selection activeCell="C24" sqref="C24"/>
    </sheetView>
  </sheetViews>
  <sheetFormatPr defaultColWidth="9.140625" defaultRowHeight="15" x14ac:dyDescent="0.25"/>
  <cols>
    <col min="1" max="1" width="5.42578125" style="1" hidden="1" customWidth="1"/>
    <col min="2" max="2" width="8.7109375" style="1" customWidth="1"/>
    <col min="3" max="3" width="31.85546875" style="1" customWidth="1"/>
    <col min="4" max="5" width="9.7109375" style="1" customWidth="1"/>
    <col min="6" max="6" width="10.85546875" style="1" customWidth="1"/>
    <col min="7" max="7" width="15" style="40" customWidth="1"/>
    <col min="8" max="16384" width="9.140625" style="1"/>
  </cols>
  <sheetData>
    <row r="1" spans="1:7" s="3" customFormat="1" ht="12.75" customHeight="1" x14ac:dyDescent="0.25">
      <c r="A1" s="3" t="s">
        <v>0</v>
      </c>
      <c r="B1" s="60" t="s">
        <v>47</v>
      </c>
      <c r="C1" s="60"/>
      <c r="D1" s="50"/>
      <c r="E1" s="50"/>
      <c r="G1" s="35"/>
    </row>
    <row r="2" spans="1:7" s="3" customFormat="1" ht="12.75" customHeight="1" x14ac:dyDescent="0.25">
      <c r="B2" s="60"/>
      <c r="C2" s="60"/>
      <c r="D2" s="50"/>
      <c r="E2" s="50"/>
      <c r="G2" s="35"/>
    </row>
    <row r="3" spans="1:7" s="3" customFormat="1" ht="12.75" x14ac:dyDescent="0.25">
      <c r="B3" s="46" t="s">
        <v>159</v>
      </c>
      <c r="C3" s="47"/>
      <c r="F3" s="61"/>
      <c r="G3" s="61"/>
    </row>
    <row r="4" spans="1:7" s="3" customFormat="1" ht="12.75" x14ac:dyDescent="0.25">
      <c r="G4" s="38"/>
    </row>
    <row r="5" spans="1:7" s="6" customFormat="1" ht="27.6" customHeight="1" x14ac:dyDescent="0.25">
      <c r="B5" s="8" t="s">
        <v>3</v>
      </c>
      <c r="C5" s="8" t="s">
        <v>4</v>
      </c>
      <c r="D5" s="8" t="s">
        <v>5</v>
      </c>
      <c r="E5" s="8" t="s">
        <v>6</v>
      </c>
      <c r="F5" s="8" t="s">
        <v>7</v>
      </c>
      <c r="G5" s="39" t="s">
        <v>8</v>
      </c>
    </row>
    <row r="6" spans="1:7" s="6" customFormat="1" ht="12.75" x14ac:dyDescent="0.25">
      <c r="A6" s="6">
        <v>642</v>
      </c>
      <c r="B6" s="49" t="s">
        <v>189</v>
      </c>
      <c r="C6" s="11" t="s">
        <v>62</v>
      </c>
      <c r="D6" s="10"/>
      <c r="E6" s="12"/>
      <c r="F6" s="12"/>
      <c r="G6" s="51">
        <f t="shared" ref="G6:G17" si="0">E6*F6</f>
        <v>0</v>
      </c>
    </row>
    <row r="7" spans="1:7" s="6" customFormat="1" ht="12.75" customHeight="1" x14ac:dyDescent="0.25">
      <c r="B7" s="13"/>
      <c r="C7" s="13"/>
      <c r="D7" s="13"/>
      <c r="E7" s="13"/>
      <c r="F7" s="13"/>
      <c r="G7" s="51">
        <f t="shared" si="0"/>
        <v>0</v>
      </c>
    </row>
    <row r="8" spans="1:7" s="6" customFormat="1" ht="114.75" x14ac:dyDescent="0.25">
      <c r="A8" s="6">
        <v>643</v>
      </c>
      <c r="B8" s="14" t="s">
        <v>190</v>
      </c>
      <c r="C8" s="14" t="s">
        <v>147</v>
      </c>
      <c r="D8" s="15" t="s">
        <v>68</v>
      </c>
      <c r="E8" s="13">
        <v>0.7</v>
      </c>
      <c r="F8" s="16"/>
      <c r="G8" s="51">
        <f t="shared" si="0"/>
        <v>0</v>
      </c>
    </row>
    <row r="9" spans="1:7" s="6" customFormat="1" ht="12.75" customHeight="1" x14ac:dyDescent="0.25">
      <c r="B9" s="13"/>
      <c r="C9" s="13"/>
      <c r="D9" s="13"/>
      <c r="E9" s="13"/>
      <c r="F9" s="13"/>
      <c r="G9" s="51">
        <f t="shared" si="0"/>
        <v>0</v>
      </c>
    </row>
    <row r="10" spans="1:7" s="6" customFormat="1" ht="25.5" x14ac:dyDescent="0.25">
      <c r="A10" s="6">
        <v>647</v>
      </c>
      <c r="B10" s="48" t="s">
        <v>191</v>
      </c>
      <c r="C10" s="45" t="s">
        <v>146</v>
      </c>
      <c r="D10" s="18"/>
      <c r="E10" s="19"/>
      <c r="F10" s="41"/>
      <c r="G10" s="51">
        <f t="shared" si="0"/>
        <v>0</v>
      </c>
    </row>
    <row r="11" spans="1:7" s="6" customFormat="1" ht="12.75" x14ac:dyDescent="0.25">
      <c r="A11" s="6">
        <v>649</v>
      </c>
      <c r="B11" s="14"/>
      <c r="C11" s="14"/>
      <c r="D11" s="15"/>
      <c r="E11" s="16"/>
      <c r="F11" s="41"/>
      <c r="G11" s="51">
        <f t="shared" si="0"/>
        <v>0</v>
      </c>
    </row>
    <row r="12" spans="1:7" s="6" customFormat="1" ht="25.5" x14ac:dyDescent="0.25">
      <c r="B12" s="14">
        <v>20.100000000000001</v>
      </c>
      <c r="C12" s="13" t="s">
        <v>160</v>
      </c>
      <c r="D12" s="15"/>
      <c r="E12" s="16"/>
      <c r="F12" s="42"/>
      <c r="G12" s="51">
        <f t="shared" si="0"/>
        <v>0</v>
      </c>
    </row>
    <row r="13" spans="1:7" s="6" customFormat="1" ht="12.75" x14ac:dyDescent="0.25">
      <c r="A13" s="6">
        <v>650</v>
      </c>
      <c r="B13" s="14"/>
      <c r="C13" s="14"/>
      <c r="D13" s="15"/>
      <c r="E13" s="16"/>
      <c r="F13" s="41"/>
      <c r="G13" s="51">
        <f t="shared" si="0"/>
        <v>0</v>
      </c>
    </row>
    <row r="14" spans="1:7" s="6" customFormat="1" ht="51" x14ac:dyDescent="0.25">
      <c r="B14" s="14" t="s">
        <v>192</v>
      </c>
      <c r="C14" s="14" t="s">
        <v>161</v>
      </c>
      <c r="D14" s="18" t="s">
        <v>114</v>
      </c>
      <c r="E14" s="16">
        <v>70</v>
      </c>
      <c r="F14" s="41"/>
      <c r="G14" s="51">
        <f t="shared" si="0"/>
        <v>0</v>
      </c>
    </row>
    <row r="15" spans="1:7" s="6" customFormat="1" ht="12.75" x14ac:dyDescent="0.25">
      <c r="B15" s="14"/>
      <c r="C15" s="14"/>
      <c r="D15" s="18"/>
      <c r="E15" s="16"/>
      <c r="F15" s="41"/>
      <c r="G15" s="51">
        <f t="shared" si="0"/>
        <v>0</v>
      </c>
    </row>
    <row r="16" spans="1:7" s="6" customFormat="1" ht="288.75" customHeight="1" x14ac:dyDescent="0.25">
      <c r="B16" s="14" t="s">
        <v>193</v>
      </c>
      <c r="C16" s="14" t="s">
        <v>158</v>
      </c>
      <c r="D16" s="15" t="s">
        <v>68</v>
      </c>
      <c r="E16" s="16">
        <v>0.7</v>
      </c>
      <c r="F16" s="41"/>
      <c r="G16" s="51">
        <f t="shared" si="0"/>
        <v>0</v>
      </c>
    </row>
    <row r="17" spans="2:7" s="6" customFormat="1" ht="12.75" x14ac:dyDescent="0.25">
      <c r="B17" s="14"/>
      <c r="C17" s="15"/>
      <c r="D17" s="15"/>
      <c r="E17" s="16"/>
      <c r="F17" s="41"/>
      <c r="G17" s="51">
        <f t="shared" si="0"/>
        <v>0</v>
      </c>
    </row>
    <row r="18" spans="2:7" s="20" customFormat="1" ht="16.7" customHeight="1" x14ac:dyDescent="0.25">
      <c r="B18" s="62" t="s">
        <v>14</v>
      </c>
      <c r="C18" s="63"/>
      <c r="D18" s="63"/>
      <c r="E18" s="63"/>
      <c r="F18" s="64"/>
      <c r="G18" s="37">
        <f>SUM(G6:G17)</f>
        <v>0</v>
      </c>
    </row>
    <row r="19" spans="2:7" s="6" customFormat="1" ht="12.75" x14ac:dyDescent="0.25">
      <c r="G19" s="32"/>
    </row>
    <row r="20" spans="2:7" s="6" customFormat="1" ht="12.75" x14ac:dyDescent="0.25">
      <c r="G20" s="32"/>
    </row>
    <row r="21" spans="2:7" s="6" customFormat="1" ht="12.75" x14ac:dyDescent="0.25">
      <c r="G21" s="32"/>
    </row>
    <row r="22" spans="2:7" s="6" customFormat="1" ht="12.75" x14ac:dyDescent="0.25">
      <c r="G22" s="32"/>
    </row>
    <row r="23" spans="2:7" s="6" customFormat="1" ht="12.75" x14ac:dyDescent="0.25">
      <c r="G23" s="32"/>
    </row>
    <row r="24" spans="2:7" s="6" customFormat="1" ht="12.75" x14ac:dyDescent="0.25">
      <c r="G24" s="32"/>
    </row>
    <row r="25" spans="2:7" s="6" customFormat="1" ht="12.75" x14ac:dyDescent="0.25">
      <c r="G25" s="32"/>
    </row>
    <row r="26" spans="2:7" s="6" customFormat="1" ht="12.75" x14ac:dyDescent="0.25">
      <c r="G26" s="32"/>
    </row>
    <row r="27" spans="2:7" s="6" customFormat="1" ht="12.75" x14ac:dyDescent="0.25">
      <c r="G27" s="32"/>
    </row>
    <row r="28" spans="2:7" s="6" customFormat="1" ht="12.75" x14ac:dyDescent="0.25">
      <c r="G28" s="32"/>
    </row>
    <row r="29" spans="2:7" s="6" customFormat="1" ht="12.75" x14ac:dyDescent="0.25">
      <c r="G29" s="32"/>
    </row>
    <row r="30" spans="2:7" s="6" customFormat="1" ht="12.75" x14ac:dyDescent="0.25">
      <c r="G30" s="32"/>
    </row>
    <row r="31" spans="2:7" s="6" customFormat="1" ht="12.75" x14ac:dyDescent="0.25">
      <c r="G31" s="32"/>
    </row>
    <row r="32" spans="2:7" s="6" customFormat="1" ht="12.75" x14ac:dyDescent="0.25">
      <c r="G32" s="32"/>
    </row>
    <row r="33" spans="3:7" s="6" customFormat="1" ht="12.75" x14ac:dyDescent="0.25">
      <c r="G33" s="32"/>
    </row>
    <row r="34" spans="3:7" s="6" customFormat="1" ht="12.75" x14ac:dyDescent="0.25">
      <c r="G34" s="32"/>
    </row>
    <row r="35" spans="3:7" s="6" customFormat="1" ht="12.75" x14ac:dyDescent="0.25">
      <c r="G35" s="32"/>
    </row>
    <row r="36" spans="3:7" s="6" customFormat="1" ht="12.75" x14ac:dyDescent="0.25">
      <c r="G36" s="32"/>
    </row>
    <row r="37" spans="3:7" s="6" customFormat="1" ht="12.75" x14ac:dyDescent="0.25">
      <c r="G37" s="32"/>
    </row>
    <row r="38" spans="3:7" s="6" customFormat="1" ht="12.75" x14ac:dyDescent="0.25">
      <c r="G38" s="32"/>
    </row>
    <row r="39" spans="3:7" x14ac:dyDescent="0.25">
      <c r="C39" s="6"/>
    </row>
  </sheetData>
  <mergeCells count="3">
    <mergeCell ref="B1:C2"/>
    <mergeCell ref="F3:G3"/>
    <mergeCell ref="B18:F18"/>
  </mergeCells>
  <pageMargins left="0.98425196850393704" right="0.27559055118110237" top="0.39370078740157483" bottom="0.39370078740157483" header="0.31496062992125984" footer="0.31496062992125984"/>
  <pageSetup paperSize="9" scale="85" orientation="portrait" horizontalDpi="300" verticalDpi="300" r:id="rId1"/>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8"/>
  <sheetViews>
    <sheetView showGridLines="0" view="pageBreakPreview" topLeftCell="B1" zoomScaleNormal="100" zoomScaleSheetLayoutView="100" workbookViewId="0">
      <selection activeCell="E11" sqref="E11"/>
    </sheetView>
  </sheetViews>
  <sheetFormatPr defaultColWidth="9.140625" defaultRowHeight="15" x14ac:dyDescent="0.25"/>
  <cols>
    <col min="1" max="1" width="5.42578125" style="1" hidden="1" customWidth="1"/>
    <col min="2" max="2" width="5.42578125" style="1" customWidth="1"/>
    <col min="3" max="3" width="11.42578125" style="1" customWidth="1"/>
    <col min="4" max="4" width="5.42578125" style="1" customWidth="1"/>
    <col min="5" max="5" width="49.42578125" style="1" customWidth="1"/>
    <col min="6" max="8" width="5.42578125" style="1" customWidth="1"/>
    <col min="9" max="9" width="14.140625" style="1" customWidth="1"/>
    <col min="10" max="16384" width="9.140625" style="1"/>
  </cols>
  <sheetData>
    <row r="1" spans="2:9" s="3" customFormat="1" ht="12.75" x14ac:dyDescent="0.25">
      <c r="B1" s="46" t="s">
        <v>47</v>
      </c>
    </row>
    <row r="2" spans="2:9" s="3" customFormat="1" ht="12.75" x14ac:dyDescent="0.25">
      <c r="B2" s="46" t="s">
        <v>29</v>
      </c>
    </row>
    <row r="3" spans="2:9" s="3" customFormat="1" ht="12.75" x14ac:dyDescent="0.25">
      <c r="B3" s="4"/>
    </row>
    <row r="4" spans="2:9" s="3" customFormat="1" ht="12.75" x14ac:dyDescent="0.25">
      <c r="E4" s="58" t="s">
        <v>15</v>
      </c>
    </row>
    <row r="5" spans="2:9" s="6" customFormat="1" ht="14.85" customHeight="1" x14ac:dyDescent="0.25">
      <c r="B5" s="7" t="s">
        <v>13</v>
      </c>
      <c r="C5" s="7" t="s">
        <v>16</v>
      </c>
      <c r="D5" s="7" t="s">
        <v>13</v>
      </c>
      <c r="E5" s="7" t="s">
        <v>4</v>
      </c>
      <c r="F5" s="7" t="s">
        <v>13</v>
      </c>
      <c r="G5" s="7" t="s">
        <v>13</v>
      </c>
      <c r="H5" s="7" t="s">
        <v>13</v>
      </c>
      <c r="I5" s="7" t="s">
        <v>8</v>
      </c>
    </row>
    <row r="6" spans="2:9" s="6" customFormat="1" ht="12.75" x14ac:dyDescent="0.25">
      <c r="B6" s="26"/>
      <c r="C6" s="27">
        <v>1</v>
      </c>
      <c r="D6" s="26"/>
      <c r="E6" s="27" t="s">
        <v>1</v>
      </c>
      <c r="F6" s="26"/>
      <c r="G6" s="26"/>
      <c r="H6" s="26"/>
      <c r="I6" s="33">
        <f>'A-P&amp;G'!G57</f>
        <v>50000</v>
      </c>
    </row>
    <row r="7" spans="2:9" s="6" customFormat="1" ht="12.75" customHeight="1" x14ac:dyDescent="0.25">
      <c r="I7" s="32"/>
    </row>
    <row r="8" spans="2:9" s="6" customFormat="1" ht="12.75" x14ac:dyDescent="0.25">
      <c r="B8" s="26"/>
      <c r="C8" s="27" t="s">
        <v>18</v>
      </c>
      <c r="D8" s="26"/>
      <c r="E8" s="27" t="s">
        <v>118</v>
      </c>
      <c r="F8" s="26"/>
      <c r="G8" s="26"/>
      <c r="H8" s="26"/>
      <c r="I8" s="33">
        <f>'B-Roadworks_access access rds'!G89</f>
        <v>0</v>
      </c>
    </row>
    <row r="9" spans="2:9" s="6" customFormat="1" ht="12.75" x14ac:dyDescent="0.25">
      <c r="B9" s="26"/>
      <c r="C9" s="27"/>
      <c r="D9" s="26"/>
      <c r="E9" s="27"/>
      <c r="F9" s="26"/>
      <c r="G9" s="26"/>
      <c r="H9" s="26"/>
      <c r="I9" s="33"/>
    </row>
    <row r="10" spans="2:9" s="6" customFormat="1" ht="12.75" x14ac:dyDescent="0.25">
      <c r="B10" s="26"/>
      <c r="C10" s="27" t="s">
        <v>19</v>
      </c>
      <c r="D10" s="26"/>
      <c r="E10" s="27" t="s">
        <v>119</v>
      </c>
      <c r="F10" s="26"/>
      <c r="G10" s="26"/>
      <c r="H10" s="26"/>
      <c r="I10" s="33">
        <f>'C-Side channels'!G67</f>
        <v>0</v>
      </c>
    </row>
    <row r="11" spans="2:9" s="6" customFormat="1" ht="12.75" x14ac:dyDescent="0.25">
      <c r="B11" s="26"/>
      <c r="C11" s="27"/>
      <c r="D11" s="26"/>
      <c r="E11" s="27"/>
      <c r="F11" s="26"/>
      <c r="G11" s="26"/>
      <c r="H11" s="26"/>
      <c r="I11" s="33"/>
    </row>
    <row r="12" spans="2:9" s="6" customFormat="1" ht="12.75" x14ac:dyDescent="0.25">
      <c r="B12" s="26"/>
      <c r="C12" s="27" t="s">
        <v>30</v>
      </c>
      <c r="D12" s="26"/>
      <c r="E12" s="27" t="s">
        <v>162</v>
      </c>
      <c r="F12" s="26"/>
      <c r="G12" s="26"/>
      <c r="H12" s="26"/>
      <c r="I12" s="33">
        <f>'D-Jeep track'!G18</f>
        <v>0</v>
      </c>
    </row>
    <row r="13" spans="2:9" s="6" customFormat="1" ht="12.75" x14ac:dyDescent="0.25">
      <c r="B13" s="26"/>
      <c r="C13" s="27"/>
      <c r="D13" s="26"/>
      <c r="E13" s="27"/>
      <c r="F13" s="26"/>
      <c r="G13" s="26"/>
      <c r="H13" s="26"/>
      <c r="I13" s="33"/>
    </row>
    <row r="14" spans="2:9" s="20" customFormat="1" ht="16.7" customHeight="1" x14ac:dyDescent="0.25">
      <c r="B14" s="28"/>
      <c r="C14" s="28"/>
      <c r="D14" s="28"/>
      <c r="E14" s="27" t="s">
        <v>17</v>
      </c>
      <c r="F14" s="29"/>
      <c r="G14" s="29"/>
      <c r="H14" s="29"/>
      <c r="I14" s="34">
        <f>SUM(I6:I13)</f>
        <v>50000</v>
      </c>
    </row>
    <row r="15" spans="2:9" s="6" customFormat="1" ht="12.75" x14ac:dyDescent="0.25"/>
    <row r="16" spans="2:9" s="6" customFormat="1" ht="12.75" x14ac:dyDescent="0.25"/>
    <row r="17" s="6" customFormat="1" ht="12.75" x14ac:dyDescent="0.25"/>
    <row r="18" s="6" customFormat="1" ht="12.75" x14ac:dyDescent="0.25"/>
    <row r="19" s="6" customFormat="1" ht="12.75" x14ac:dyDescent="0.25"/>
    <row r="20" s="6" customFormat="1" ht="12.75" x14ac:dyDescent="0.25"/>
    <row r="21" s="6" customFormat="1" ht="12.75" x14ac:dyDescent="0.25"/>
    <row r="22" s="6" customFormat="1" ht="12.75" x14ac:dyDescent="0.25"/>
    <row r="23" s="6" customFormat="1" ht="12.75" x14ac:dyDescent="0.25"/>
    <row r="24" s="6" customFormat="1" ht="12.75" x14ac:dyDescent="0.25"/>
    <row r="25" s="6" customFormat="1" ht="12.75" x14ac:dyDescent="0.25"/>
    <row r="26" s="6" customFormat="1" ht="12.75" x14ac:dyDescent="0.25"/>
    <row r="27" s="6" customFormat="1" ht="12.75" x14ac:dyDescent="0.25"/>
    <row r="28" s="6" customFormat="1" ht="12.75" x14ac:dyDescent="0.25"/>
    <row r="29" s="6" customFormat="1" ht="12.75" x14ac:dyDescent="0.25"/>
    <row r="30" s="6" customFormat="1" ht="12.75" x14ac:dyDescent="0.25"/>
    <row r="31" s="6" customFormat="1" ht="12.75" x14ac:dyDescent="0.25"/>
    <row r="32" s="6" customFormat="1" ht="12.75" x14ac:dyDescent="0.25"/>
    <row r="33" s="6" customFormat="1" ht="12.75" x14ac:dyDescent="0.25"/>
    <row r="34" s="6" customFormat="1" ht="12.75" x14ac:dyDescent="0.25"/>
    <row r="35" s="6" customFormat="1" ht="12.75" x14ac:dyDescent="0.25"/>
    <row r="36" s="6" customFormat="1" ht="12.75" x14ac:dyDescent="0.25"/>
    <row r="37" s="6" customFormat="1" ht="12.75" x14ac:dyDescent="0.25"/>
    <row r="38" s="6" customFormat="1" ht="12.75" x14ac:dyDescent="0.25"/>
    <row r="39" s="6" customFormat="1" ht="12.75" x14ac:dyDescent="0.25"/>
    <row r="40" s="6" customFormat="1" ht="12.75" x14ac:dyDescent="0.25"/>
    <row r="41" s="6" customFormat="1" ht="12.75" x14ac:dyDescent="0.25"/>
    <row r="42" s="6" customFormat="1" ht="12.75" x14ac:dyDescent="0.25"/>
    <row r="43" s="6" customFormat="1" ht="12.75" x14ac:dyDescent="0.25"/>
    <row r="44" s="6" customFormat="1" ht="12.75" x14ac:dyDescent="0.25"/>
    <row r="45" s="6" customFormat="1" ht="12.75" x14ac:dyDescent="0.25"/>
    <row r="46" s="6" customFormat="1" ht="12.75" x14ac:dyDescent="0.25"/>
    <row r="47" s="6" customFormat="1" ht="12.75" x14ac:dyDescent="0.25"/>
    <row r="48" s="6" customFormat="1" ht="12.75" x14ac:dyDescent="0.25"/>
    <row r="49" spans="2:5" s="6" customFormat="1" ht="12.75" x14ac:dyDescent="0.25"/>
    <row r="50" spans="2:5" s="6" customFormat="1" ht="12.75" x14ac:dyDescent="0.25"/>
    <row r="51" spans="2:5" s="6" customFormat="1" ht="12.75" x14ac:dyDescent="0.25"/>
    <row r="52" spans="2:5" s="6" customFormat="1" ht="12.75" x14ac:dyDescent="0.25"/>
    <row r="53" spans="2:5" s="6" customFormat="1" ht="12.75" x14ac:dyDescent="0.25"/>
    <row r="54" spans="2:5" s="6" customFormat="1" ht="12.75" x14ac:dyDescent="0.25"/>
    <row r="55" spans="2:5" s="6" customFormat="1" ht="12.75" x14ac:dyDescent="0.25"/>
    <row r="56" spans="2:5" s="6" customFormat="1" ht="12.75" x14ac:dyDescent="0.25"/>
    <row r="57" spans="2:5" s="31" customFormat="1" ht="15.75" x14ac:dyDescent="0.25">
      <c r="B57" s="30"/>
    </row>
    <row r="58" spans="2:5" s="3" customFormat="1" ht="12.75" x14ac:dyDescent="0.25">
      <c r="E58" s="2"/>
    </row>
  </sheetData>
  <pageMargins left="0.5905524831078367" right="0.27559115878365709" top="0.3937016554052245" bottom="0.3937016554052245" header="0.3" footer="0.3"/>
  <pageSetup paperSize="9" scale="83" orientation="portrait" horizontalDpi="300" verticalDpi="300" r:id="rId1"/>
  <rowBreaks count="1" manualBreakCount="1">
    <brk id="5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419E63859413147A5C53CDAAC372B60" ma:contentTypeVersion="10" ma:contentTypeDescription="Create a new document." ma:contentTypeScope="" ma:versionID="a5573406710ac4a297df65e3782beeaf">
  <xsd:schema xmlns:xsd="http://www.w3.org/2001/XMLSchema" xmlns:xs="http://www.w3.org/2001/XMLSchema" xmlns:p="http://schemas.microsoft.com/office/2006/metadata/properties" xmlns:ns2="d64d83b9-1840-45aa-bfdb-e0b4496b91a5" xmlns:ns3="63c87904-d6ed-4a81-b81f-580190d90b2b" targetNamespace="http://schemas.microsoft.com/office/2006/metadata/properties" ma:root="true" ma:fieldsID="67e328b6c890830248dc6749a2e16485" ns2:_="" ns3:_="">
    <xsd:import namespace="d64d83b9-1840-45aa-bfdb-e0b4496b91a5"/>
    <xsd:import namespace="63c87904-d6ed-4a81-b81f-580190d90b2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bjectDetectorVersion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4d83b9-1840-45aa-bfdb-e0b4496b91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5fa3029-581b-4330-9c67-5ed5a891eaa2"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c87904-d6ed-4a81-b81f-580190d90b2b"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f5f41f8-ed73-48d4-8197-7fc91842f6b9}" ma:internalName="TaxCatchAll" ma:showField="CatchAllData" ma:web="63c87904-d6ed-4a81-b81f-580190d90b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4d83b9-1840-45aa-bfdb-e0b4496b91a5">
      <Terms xmlns="http://schemas.microsoft.com/office/infopath/2007/PartnerControls"/>
    </lcf76f155ced4ddcb4097134ff3c332f>
    <TaxCatchAll xmlns="63c87904-d6ed-4a81-b81f-580190d90b2b" xsi:nil="true"/>
  </documentManagement>
</p:properties>
</file>

<file path=customXml/itemProps1.xml><?xml version="1.0" encoding="utf-8"?>
<ds:datastoreItem xmlns:ds="http://schemas.openxmlformats.org/officeDocument/2006/customXml" ds:itemID="{D44EC447-3799-4598-B002-2404DBA8E5A6}">
  <ds:schemaRefs>
    <ds:schemaRef ds:uri="http://schemas.microsoft.com/sharepoint/v3/contenttype/forms"/>
  </ds:schemaRefs>
</ds:datastoreItem>
</file>

<file path=customXml/itemProps2.xml><?xml version="1.0" encoding="utf-8"?>
<ds:datastoreItem xmlns:ds="http://schemas.openxmlformats.org/officeDocument/2006/customXml" ds:itemID="{6235216F-2328-401D-A364-57512C6FF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4d83b9-1840-45aa-bfdb-e0b4496b91a5"/>
    <ds:schemaRef ds:uri="63c87904-d6ed-4a81-b81f-580190d90b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58ACF3-5DE8-4D53-B916-67FCF7BF9214}">
  <ds:schemaRefs>
    <ds:schemaRef ds:uri="d64d83b9-1840-45aa-bfdb-e0b4496b91a5"/>
    <ds:schemaRef ds:uri="http://purl.org/dc/terms/"/>
    <ds:schemaRef ds:uri="http://schemas.microsoft.com/office/2006/documentManagement/types"/>
    <ds:schemaRef ds:uri="http://purl.org/dc/dcmitype/"/>
    <ds:schemaRef ds:uri="63c87904-d6ed-4a81-b81f-580190d90b2b"/>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A-P&amp;G</vt:lpstr>
      <vt:lpstr>B-Roadworks_access access rds</vt:lpstr>
      <vt:lpstr>C-Side channels</vt:lpstr>
      <vt:lpstr>D-Jeep track</vt:lpstr>
      <vt:lpstr>SUMMARY</vt:lpstr>
      <vt:lpstr>'A-P&amp;G'!Print_Area</vt:lpstr>
      <vt:lpstr>'B-Roadworks_access access rds'!Print_Area</vt:lpstr>
      <vt:lpstr>'C-Side channels'!Print_Area</vt:lpstr>
      <vt:lpstr>'D-Jeep track'!Print_Area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JohannZ@eskom.co.za</dc:creator>
  <cp:lastModifiedBy>Abraar Dustay</cp:lastModifiedBy>
  <cp:lastPrinted>2023-08-15T07:24:23Z</cp:lastPrinted>
  <dcterms:created xsi:type="dcterms:W3CDTF">2015-09-14T15:31:43Z</dcterms:created>
  <dcterms:modified xsi:type="dcterms:W3CDTF">2024-10-18T08:29:09Z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0x010100B419E63859413147A5C53CDAAC372B60</vt:lpwstr>
  </property>
</Properties>
</file>